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\Desktop\"/>
    </mc:Choice>
  </mc:AlternateContent>
  <bookViews>
    <workbookView xWindow="0" yWindow="0" windowWidth="23040" windowHeight="8568" tabRatio="500"/>
  </bookViews>
  <sheets>
    <sheet name="Listado Provisional" sheetId="1" r:id="rId1"/>
    <sheet name="Worksheet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61" i="2" l="1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<sst xmlns="http://schemas.openxmlformats.org/spreadsheetml/2006/main" count="1111" uniqueCount="332">
  <si>
    <t>TITULO</t>
  </si>
  <si>
    <t>CARÁCTER</t>
  </si>
  <si>
    <t>ALUMNO ASIGNADO</t>
  </si>
  <si>
    <t>TUTOR</t>
  </si>
  <si>
    <t>DEPARTAMENTO TUTOR</t>
  </si>
  <si>
    <t>CO-TUTOR</t>
  </si>
  <si>
    <t>DEPARTAMENTO CO-TUTOR</t>
  </si>
  <si>
    <t>Revisión de la epigenética del envejecimiento y desarrollo de enfermedades</t>
  </si>
  <si>
    <t>Revisión bibliográfica</t>
  </si>
  <si>
    <t>marina.castillolopez@alum.uca.es</t>
  </si>
  <si>
    <t>alberto.arias@uca.es</t>
  </si>
  <si>
    <t>BIOMEDICINA,BIOTECNOLOGIA Y SALUD PUBLICA</t>
  </si>
  <si>
    <t>Uso de miRNAs para tratar la enfermedad de ateroesclerosis.</t>
  </si>
  <si>
    <t>Bibliográfico</t>
  </si>
  <si>
    <t>nu.garciamota@alum.uca.es</t>
  </si>
  <si>
    <t>almudena.gonzalez@uca.es</t>
  </si>
  <si>
    <t>maria.calderon@uca.es</t>
  </si>
  <si>
    <t>Efecto del SARS-Cov2 sobre células endoteliales en individuos asintomáticos</t>
  </si>
  <si>
    <t>Iniciación a la Investigación</t>
  </si>
  <si>
    <t>cova.munozra@alum.uca.es</t>
  </si>
  <si>
    <t>maricarmen.duran@gm.uca.es</t>
  </si>
  <si>
    <t>lucia.beltrancamacho@alum.uca.es</t>
  </si>
  <si>
    <t>Investigadora Post-doctoral, grupo CTS-1076</t>
  </si>
  <si>
    <t>Optimización de la transducción de células T murinas.</t>
  </si>
  <si>
    <t>marina.marinverdugo@alum.uca.es</t>
  </si>
  <si>
    <t>curro.garcia@uca.es</t>
  </si>
  <si>
    <t xml:space="preserve">ceciliamatilde.fernandez@uca.es </t>
  </si>
  <si>
    <t>Papel de las proteínas vasculares NADPH oxidada (NOX) y la eNOS en la producción de ROS y su participación en el proceso aterosclerótico</t>
  </si>
  <si>
    <t>mariaoliva.parejagon@alum.uca.es</t>
  </si>
  <si>
    <t>margarita.jimenezpalomares@gm.uca.es</t>
  </si>
  <si>
    <t>Diferencias sexuales vía receptor de prostaglandinas EP3 en el locus coeruleus en la comorbilidad dolor crónico-ansiedad.</t>
  </si>
  <si>
    <t>Iniciación a la investigación</t>
  </si>
  <si>
    <t>irene.suarezrojas@alum.uca.es</t>
  </si>
  <si>
    <t>lidia.bravo@uca.es</t>
  </si>
  <si>
    <t>NEUROCIENCIAS</t>
  </si>
  <si>
    <t>patricia.mariscal@uca.es</t>
  </si>
  <si>
    <t>El DNA como inmunógeno: monoclonales anti G4C2</t>
  </si>
  <si>
    <t>angel.sanchezmunoz@alum.uca.es</t>
  </si>
  <si>
    <t xml:space="preserve">manuel.valdivia@uca.es </t>
  </si>
  <si>
    <t xml:space="preserve">margarita.jimenezpalomares@uca.es </t>
  </si>
  <si>
    <t xml:space="preserve"> Generación de anticuerpos anti-idiotipo: monoclonales anti IgM Tel2D2</t>
  </si>
  <si>
    <t xml:space="preserve">Iniciación a la investigación </t>
  </si>
  <si>
    <t>ailen.schonvandtalarcos@alum.uca.es</t>
  </si>
  <si>
    <t>manuel.valdivia@uca.es</t>
  </si>
  <si>
    <t>margarita.jimenezpalomares@uca.es</t>
  </si>
  <si>
    <t>Optimización de la producción de Lentivirus para la transducción de células humanas</t>
  </si>
  <si>
    <t>a.guerrapa@alum.uca.es</t>
  </si>
  <si>
    <t>ceciliamatilde.fernandez@uca.es</t>
  </si>
  <si>
    <t>Mejora expresión CAR-T en diferentes líneas celulares.</t>
  </si>
  <si>
    <t>marco.henaresar@alum.uca.es</t>
  </si>
  <si>
    <t>Optimización de pre-tratamientos termoquímicos alcalinos para favorecer la fermentación acidogénica y producción de polihidroxialcanoatos a partir de arribazones de algas</t>
  </si>
  <si>
    <t>maria.benitezaleu@alum.uca.es</t>
  </si>
  <si>
    <t>carlosjose.alvarez@uca.es</t>
  </si>
  <si>
    <t>INGENIERIA QUIMICA Y TECN. DE ALIMENTOS</t>
  </si>
  <si>
    <t>luisisidoro.romero@uca.es</t>
  </si>
  <si>
    <t>Generación de micropartículas con propiedades bioactivas a partir de extracto de hojas de Myrtus communis mediante tecnología supercrítica</t>
  </si>
  <si>
    <t>i.aghziel@alum.uca.es</t>
  </si>
  <si>
    <t>clara.pereyra@uca.es</t>
  </si>
  <si>
    <t xml:space="preserve">maria.calderon@gm.uca.es </t>
  </si>
  <si>
    <t>Evaluación del papel de la proteína CD36 en aterosclerosis. Identificación de rutas/moléculas asociadas al CD36.</t>
  </si>
  <si>
    <t>Bibliográfico/Bioinformático</t>
  </si>
  <si>
    <t>paloma.lopezguitart@alum.uca.es</t>
  </si>
  <si>
    <t xml:space="preserve">maricarmen.duran@uca.es </t>
  </si>
  <si>
    <t xml:space="preserve">almudena.gonzalez@uca.es </t>
  </si>
  <si>
    <t>Desarrollo y optimización de la extracción enzimática y análisis de compuestos con actividad biológica en açaí (Euterpe oleracea mart.).</t>
  </si>
  <si>
    <t>diego.alavarsacascales@alum.uca.es</t>
  </si>
  <si>
    <t>gerardo.fernandez@uca.es</t>
  </si>
  <si>
    <t>QUIMICA ANALITICA</t>
  </si>
  <si>
    <t>mariajose.aliano@uca.es</t>
  </si>
  <si>
    <t>Implementación de un análisis bioinformático de datos miRNA obtenidos por secuenciación masiva en el lenguado senegalés (Solea senegalensis, Kaup 1858)</t>
  </si>
  <si>
    <t>juanmanuel.fernandezromero@alum.uca.es</t>
  </si>
  <si>
    <t>laureana.rebordinos@uca.es</t>
  </si>
  <si>
    <t>Optimización de un método basado en la extracción enzimática  para el análisis de compuestos bioactivos en moras.</t>
  </si>
  <si>
    <t>ainara.tizonalba@alum.uca.es</t>
  </si>
  <si>
    <t>mariajose.aliano@gm.uca.es</t>
  </si>
  <si>
    <t>ceferino.carrera@uca.es</t>
  </si>
  <si>
    <t>Virus de levaduras; una aproximación a las enfermedades causadas por virus en levaduras vínicas.</t>
  </si>
  <si>
    <t>jesus.perezch@alum.uca.es</t>
  </si>
  <si>
    <t>gustavo.cordero@uca.es</t>
  </si>
  <si>
    <t>jesusmanuel.cantoral@uca.es</t>
  </si>
  <si>
    <t>Estudio, evaluación e identificación de la actividad de péptidos bioactivos del hongo fitopatógeno Botrytis cinerea.</t>
  </si>
  <si>
    <t>andrea.demateosanchez@alum.uca.es</t>
  </si>
  <si>
    <t>franciscojavier.fernandez@gm.uca.es</t>
  </si>
  <si>
    <t>almudena.escobar@uca.es</t>
  </si>
  <si>
    <t>Evaluación del efecto combinado de células madre mesenquimales y células endoteliales progenitoras sobre la revascularización en ratones con isquemia crítica de miembros inferiores.</t>
  </si>
  <si>
    <t>celia.guerreromo@alum.uca.es</t>
  </si>
  <si>
    <t>maricarmen.duran@uca.es</t>
  </si>
  <si>
    <t xml:space="preserve">marta.rojas@uca.es </t>
  </si>
  <si>
    <t>Departamento Anatomía Patológica, Biología Celular, Histología, Historia de la Ciencia, Medicina Legal y Forense y Toxicología.</t>
  </si>
  <si>
    <t>Estudio y selección de bacterias endófitas aisladas de diferentes especies de plantas de las salinas del Parque Natural de la Bahía de Cádiz.</t>
  </si>
  <si>
    <t>nieves.rodriguezsanchezdemolina@alum.uca.es</t>
  </si>
  <si>
    <t>carlos.garrido@uca.es</t>
  </si>
  <si>
    <t>victoriaeugenia.gonzalez@uca.es</t>
  </si>
  <si>
    <t>Desarrollo de cerveza probiótica: influencia del dry-hopping</t>
  </si>
  <si>
    <t>antonio.domingueztornay@alum.uca.es</t>
  </si>
  <si>
    <t>remedios.castro@uca.es</t>
  </si>
  <si>
    <t>enrique.duranguerrero@uca.es</t>
  </si>
  <si>
    <t>Actividad de meropenem-vaborbactam frente a aislados clínicos de Pseudomonas aeruginosa multirresistentes</t>
  </si>
  <si>
    <t>alejandro.viruesmorales@alum.uca.es</t>
  </si>
  <si>
    <t>manuel.rodrigueziglesias@gm.uca.es</t>
  </si>
  <si>
    <t>Hospital Universitario Puerta del Mar</t>
  </si>
  <si>
    <t>Monitorización de pacientes infectados por el virus de la inmunodeficiencia humana y el uso de marcadores biológicos en situaciones de viremia detectable</t>
  </si>
  <si>
    <t>pau.jimenezgonzalez@alum.uca.es</t>
  </si>
  <si>
    <t>tertrusot@gmail.com</t>
  </si>
  <si>
    <t xml:space="preserve"> Optimización del aislamiento de vesículas externas de Botrytis cinerea y su caracterización.</t>
  </si>
  <si>
    <t>mariaantonia.mateomarin@alum.uca.es</t>
  </si>
  <si>
    <t>franciscojavier.fernandez@uca.es</t>
  </si>
  <si>
    <t>Optimización de las técnicas de identificación de organismos de interés agroalimentario mediante espectrometría de masas MALDI TOF</t>
  </si>
  <si>
    <t>fatima.medinasanchez@alum.uca.es</t>
  </si>
  <si>
    <t>INFLUENCIA DEL EMPLEO DE LEVADURAS PROBIÓTICAS EN LAS CARACTERÍSTICAS Y PROPIEDADES DE LA CERVEZA ARTESANAL</t>
  </si>
  <si>
    <t>sergio.valientevelez@alum.uca.es</t>
  </si>
  <si>
    <t>anabelen.diaz@uca.es</t>
  </si>
  <si>
    <t>cristina.lasanta@uca.es</t>
  </si>
  <si>
    <t>EFECTOS SOBRE LA EXPRESIÓN DE GENES HIPOFISARIOS, DE LA SUSTITUCIÓN DE HARINAS DE PESCADO POR PROTEÍNAS VEGETALES EN PIENSOS USADOS PARA LA ALIMENTACIÓN EN SPARUS AURATA (DORADA).</t>
  </si>
  <si>
    <t>violeta.delgadoalmenta@alum.uca.es</t>
  </si>
  <si>
    <t>antonio.astola@uca.es</t>
  </si>
  <si>
    <t>juanantonio.sitcha@uca.es</t>
  </si>
  <si>
    <t>BIOLOGIA</t>
  </si>
  <si>
    <t>Efectos sobre la expresión de genes hepáticos de la sustitución de las harinas de pescado por proteínas vegetales en piensos usados para la alimentación en Sparus aurata</t>
  </si>
  <si>
    <t>car.castrosoria@alum.uca.es</t>
  </si>
  <si>
    <t>Clonaje y expresión del cDNA de la telomerasa de Solea senegalensis</t>
  </si>
  <si>
    <t>iniciación a la investigación</t>
  </si>
  <si>
    <t>mariajesus.estudilloparrado@alum.uca.es</t>
  </si>
  <si>
    <t>antonio.campos@uca.es</t>
  </si>
  <si>
    <t>Analisis de los microbiomas de especies de peces pelágicas de valor comercial</t>
  </si>
  <si>
    <t>rafa.arenassola@alum.uca.es</t>
  </si>
  <si>
    <t>sokratis.papaspyrou@uca.es</t>
  </si>
  <si>
    <t xml:space="preserve"> joseluis.varela@uca.es</t>
  </si>
  <si>
    <t xml:space="preserve">Análisis de la diversidad microbiana de medios acuáticos mediatamente citometría de flujo. </t>
  </si>
  <si>
    <t>ernesto.batistamoreau@alum.uca.es</t>
  </si>
  <si>
    <t>emilio.garcia@uca.es</t>
  </si>
  <si>
    <t>Estudio del proceso de generación de dispositivos de interés biomédico fabricados en una impresora 3D, utilizando filamentos de PLA impregnados mediante técnicas supercríticas con sustancias farmacoactivas.</t>
  </si>
  <si>
    <t>a.galindopriego@alum.uca.es</t>
  </si>
  <si>
    <t>casimiro.mantell@uca.es</t>
  </si>
  <si>
    <t>lourdes.casas@uca.es</t>
  </si>
  <si>
    <t>Estudio del efecto de la liberación de extractos farmacoactivos impregnados utilizando técnicas supercríticas en el crecimiento de células endoteliares</t>
  </si>
  <si>
    <t>mercedes.caceresmedina@alum.uca.es</t>
  </si>
  <si>
    <t>ismael.sanchez@gm.uca.es</t>
  </si>
  <si>
    <t>Análisis de intrones en el genoma del lenguado senegalés Solea senegalensis: distribución y presencia de secuencias repetidas</t>
  </si>
  <si>
    <t>ale.colonestu@alum.uca.es</t>
  </si>
  <si>
    <t>ismael.cross@uca.es</t>
  </si>
  <si>
    <t xml:space="preserve">Estudio del pretratamiento hidrotérmico en la impregnación supercrítica de polímeros con extractos naturales. </t>
  </si>
  <si>
    <t>elena.sandiaz@alum.uca.es</t>
  </si>
  <si>
    <t>jezabel.sanchez@uca.es</t>
  </si>
  <si>
    <t xml:space="preserve">Estudio de la cinética de liberación de extractos farmacoactivos impregnados en polímeros para su uso en biomedicina. </t>
  </si>
  <si>
    <t>antonio.rinfer@alum.uca.es</t>
  </si>
  <si>
    <t>Revisión de estudios de proteómica en peces planos, con particular interés en el lenguado senegalés Solea senegalensis</t>
  </si>
  <si>
    <t>sebas.gaviagui@alum.uca.es</t>
  </si>
  <si>
    <t>mariaesther.rodriguez@uca.es</t>
  </si>
  <si>
    <t>Utilización de aerogeles híbridos SiO2/Gelatina como matrices para la estabilización de nanopartículas de plata funcionalizadas con citrato</t>
  </si>
  <si>
    <t>pablo.rodrigueznu@alum.uca.es</t>
  </si>
  <si>
    <t>manolo.piniero@uca.es</t>
  </si>
  <si>
    <t>FISICA DE LA MATERIA CONDENSADA</t>
  </si>
  <si>
    <t>Rocio.litran@uca.es</t>
  </si>
  <si>
    <t>Búsqueda de compuestos con actividad antifúngica frente al hongo fitopatógeno Eutypa lata</t>
  </si>
  <si>
    <t>lu.sanpena@alum.uca.es</t>
  </si>
  <si>
    <t>cristina.pinedo@uca.es</t>
  </si>
  <si>
    <t>QUIMICA ORGANICA</t>
  </si>
  <si>
    <t>javier.moraga@uca.es</t>
  </si>
  <si>
    <t>Caracterización del gen del receptor de la hormona folículo estimulante (fshr) como posible gen relacionado con la determinación del sexo en el lenguado senegalés (Solea senegalensis, Kaup 1858)</t>
  </si>
  <si>
    <t>marta.maliacorrero@alum.uca.es</t>
  </si>
  <si>
    <t>alejandro.merlo@uca.es</t>
  </si>
  <si>
    <t>Hidrólisis de macroalgas para la obtención de bioproductos de interés.</t>
  </si>
  <si>
    <t>joseenrique.orantobosch@alum.uca.es</t>
  </si>
  <si>
    <t>manueljesus.diaz@uca.es</t>
  </si>
  <si>
    <t>Puesta a punto de la técnica de Hibridación in situ de Fluorescencia multicolor (mFISH)</t>
  </si>
  <si>
    <t>sebastian.pavonbarrera@alum.uca.es</t>
  </si>
  <si>
    <t>silvia.portela@uca.es</t>
  </si>
  <si>
    <t>Obtención de mutantes delecionados en una monooxigenasa implicada en la biosíntesis de una nueva familia sesquiterpénica con esqueleto de eremofileno aislada de Botrytis cinerea.</t>
  </si>
  <si>
    <t>manuel.santoangel@gmail.com</t>
  </si>
  <si>
    <t>ivonne.suarez@uca.es</t>
  </si>
  <si>
    <t>Acercamiento a la caracterización funcional de un posible regulador ubicado en el clúster implicado en la biosíntesis de 4-epieremofilenoles producidos por Botrytis cinerea.</t>
  </si>
  <si>
    <t>marta.casalcasas@alum.uca.es</t>
  </si>
  <si>
    <t>Estudios de expresión de genes involucrados en el cultivo de la especie Solea senegalensis (Kaup, 1858)</t>
  </si>
  <si>
    <t>eloy.gomezfer@alum.uca.es</t>
  </si>
  <si>
    <t>Estudio de la impregnación supercrítica de compuestos activos en corchos para preservación de vinos</t>
  </si>
  <si>
    <t>elisa.roquero@alum.uca.es</t>
  </si>
  <si>
    <t>cristina.cejudo@uca.es</t>
  </si>
  <si>
    <t>Empleo de CO 2 supercrítico como tecnología para reducir el contenido en sulfuroso en mostos de uva</t>
  </si>
  <si>
    <t>pablojesus.perezhernandez@alum.uca.es</t>
  </si>
  <si>
    <t>Síntesis de portulacanona B, su derivado por reacción de Heck y encapsulación para su estudio citotóxico</t>
  </si>
  <si>
    <t>marina.diazcastilla@alum.uca.es</t>
  </si>
  <si>
    <t>antonio.cala@uca.es</t>
  </si>
  <si>
    <t>famacias@uca.es</t>
  </si>
  <si>
    <t>Análisis de polimorfismos y evolución de familias de elementos transponibles del lenguado senegalés Solea senegalensis.</t>
  </si>
  <si>
    <t>dulce.martinsanchez@alum.uca.es</t>
  </si>
  <si>
    <t>emiliomanuel.garcia@uca.es</t>
  </si>
  <si>
    <t>Funcionalización y evaluación de la biocompatibilidad y citotoxicidad de nanopartículas para aplicaciones en biomedicina</t>
  </si>
  <si>
    <t>e.friasleon@alum.uca.es</t>
  </si>
  <si>
    <t>rocio.litran@uca.es</t>
  </si>
  <si>
    <t>eduardo.felix@uca.es</t>
  </si>
  <si>
    <t>Estudio de las condiciones de cultivo del hongo endofítico Trichoderma gamsii orientadas a la producción de diterpenos</t>
  </si>
  <si>
    <t>miguel.monterocaro@alum.uca.es</t>
  </si>
  <si>
    <t>josemanuel.botubol@uca.es</t>
  </si>
  <si>
    <t>fatima.vela@gm.uca.es</t>
  </si>
  <si>
    <t>Síntesis inducida por láser de nanopartículas con potenciales funcionalidades para su uso en medicina</t>
  </si>
  <si>
    <t>andres.barrenacalderon@alum.uca.es</t>
  </si>
  <si>
    <t>oscar.bomati@uca.es</t>
  </si>
  <si>
    <t>Inhibición de la formación de biofilms de E. coli en aceros inoxidables ferríticos por texturizado superficial mediante pulsos láser ultracortos.</t>
  </si>
  <si>
    <t>domingo.acostagallego@alum.uca.es</t>
  </si>
  <si>
    <t>eduardo.blanco@uca.es</t>
  </si>
  <si>
    <t>javier.outon@uca.es</t>
  </si>
  <si>
    <t xml:space="preserve">  Desarrollo de dispositivos poliméricos porosos mediante procesos a alta presión para aplicaciones biomédicas  </t>
  </si>
  <si>
    <t>yaiza.penabadcarrillo@alum.uca.es</t>
  </si>
  <si>
    <t>antonio.montes@uca.es</t>
  </si>
  <si>
    <t>Estudio de la capacidad biolixiviante de la bacteria hierro-oxidante Acidithiobacillus ferrooxidans de los metales presentes en un relave de minería.</t>
  </si>
  <si>
    <t>INICIACIÓN A LA INVESTIGACIÓN</t>
  </si>
  <si>
    <t>julio.mermon@alum.uca.es</t>
  </si>
  <si>
    <t>gema.cabrera@uca.es</t>
  </si>
  <si>
    <t>josemanuel.montesdeoca@uca.es</t>
  </si>
  <si>
    <t>CARACTERIZACIÓN DE POBLACIONES MICROBIANAS PRESENTES EN RELAVES PROCEDENTES DE LA ACTIVIDAD MINERA.</t>
  </si>
  <si>
    <t>jorge.dorantesvalderrama@alum.uca.es</t>
  </si>
  <si>
    <t>Puesta a punto de un método de identificación del sexo en el lenguado senegalés (Solea senegalensis) basado en la amplificación isotérmica de ADN mediada por bucles (LAMP)</t>
  </si>
  <si>
    <t>mariana.diezdelasierra@alum.uca.es</t>
  </si>
  <si>
    <t>alejandro.centeno@uca.es</t>
  </si>
  <si>
    <t>Modelización molecular de conopeptidos presentes en el veneno de especies del género Profundiconus (Gastropoda, Conidae) usando técnicas basadas en Deep Learning (AlphaFold)</t>
  </si>
  <si>
    <t>ismael.faizrincon@alum.uca.es</t>
  </si>
  <si>
    <t>manuel.tenorio@uca.es</t>
  </si>
  <si>
    <t>CIENCIA DE LOS MATERIALES E ING. MET. Y...</t>
  </si>
  <si>
    <t>juancarlos.galindo@uca.es</t>
  </si>
  <si>
    <t>Análisis y estudio del perfil metabólico de Botrytis deweyae a 7 y 21 días de fermentación.</t>
  </si>
  <si>
    <t>david.beniteztoledo@alum.uca.es</t>
  </si>
  <si>
    <t>isidro.gonzalez@uca.es</t>
  </si>
  <si>
    <t>victor.coca@uca.es</t>
  </si>
  <si>
    <t>Desarrollo y optimización de la extracción enzimática y análisis de compuestos con actividad biológica en bayas de grosella negra (Ribes nigrum L.)</t>
  </si>
  <si>
    <t>antonio.fernandezdepenarandaalejandre@alum.uca.es</t>
  </si>
  <si>
    <t>titulacion</t>
  </si>
  <si>
    <t>curso</t>
  </si>
  <si>
    <t>titulo</t>
  </si>
  <si>
    <t>caracter</t>
  </si>
  <si>
    <t>diahora</t>
  </si>
  <si>
    <t>esProrroga</t>
  </si>
  <si>
    <t>emailAlumno</t>
  </si>
  <si>
    <t>esPropuestaDeAlumno</t>
  </si>
  <si>
    <t>email1</t>
  </si>
  <si>
    <t>departamento1</t>
  </si>
  <si>
    <t>email2</t>
  </si>
  <si>
    <t>nombre2</t>
  </si>
  <si>
    <t>departamento2</t>
  </si>
  <si>
    <t>nombreDpto2</t>
  </si>
  <si>
    <t>aceptadaComision</t>
  </si>
  <si>
    <t>aceptadaProfesor</t>
  </si>
  <si>
    <t>aceptadaDepto</t>
  </si>
  <si>
    <t>nota</t>
  </si>
  <si>
    <t>GBT</t>
  </si>
  <si>
    <t>2021/2022</t>
  </si>
  <si>
    <t>2021-12-11 21:28:15</t>
  </si>
  <si>
    <t>2021-12-11 18:43:08</t>
  </si>
  <si>
    <t>2021-12-11 18:13:26</t>
  </si>
  <si>
    <t>Iniciación a la investigación.</t>
  </si>
  <si>
    <t>2021-12-11 14:39:40</t>
  </si>
  <si>
    <t>2021-12-11 14:33:42</t>
  </si>
  <si>
    <t>Margarita Jiménez Palomares</t>
  </si>
  <si>
    <t>2021-12-11 14:09:46</t>
  </si>
  <si>
    <t>2021-12-11 13:53:18</t>
  </si>
  <si>
    <t>2021-12-11 13:34:12</t>
  </si>
  <si>
    <t>2021-12-11 13:20:35</t>
  </si>
  <si>
    <t>2021-12-11 13:17:52</t>
  </si>
  <si>
    <t>2021-12-10 21:13:26</t>
  </si>
  <si>
    <t>2021-12-09 21:59:29</t>
  </si>
  <si>
    <t>2021-12-09 17:57:05</t>
  </si>
  <si>
    <t>Almudena González Rovira</t>
  </si>
  <si>
    <t>2021-12-09 13:03:40</t>
  </si>
  <si>
    <t>Maria José Aliaño González</t>
  </si>
  <si>
    <t>2021-12-09 10:50:35</t>
  </si>
  <si>
    <t>2021-12-08 23:32:21</t>
  </si>
  <si>
    <t>Ceferino Carrera Fernández</t>
  </si>
  <si>
    <t>2021-12-08 19:44:02</t>
  </si>
  <si>
    <t>2021-12-08 15:46:14</t>
  </si>
  <si>
    <t>2021-12-06 19:56:09</t>
  </si>
  <si>
    <t>Marta Rojas Torres</t>
  </si>
  <si>
    <t>Otros</t>
  </si>
  <si>
    <t>2021-12-04 11:09:18</t>
  </si>
  <si>
    <t>2021-12-02 13:23:42</t>
  </si>
  <si>
    <t>2021-12-01 11:58:52</t>
  </si>
  <si>
    <t>Fátima Galán Sánchez</t>
  </si>
  <si>
    <t>2021-12-01 11:58:28</t>
  </si>
  <si>
    <t>Teresa Trujillo Soto</t>
  </si>
  <si>
    <t>HU Puerta del Mar</t>
  </si>
  <si>
    <t>2021-11-30 15:17:41</t>
  </si>
  <si>
    <t>Almudena Escobar Niño</t>
  </si>
  <si>
    <t>2021-11-29 22:28:34</t>
  </si>
  <si>
    <t>2021-11-29 10:46:37</t>
  </si>
  <si>
    <t>Cristina Lasanta Melero</t>
  </si>
  <si>
    <t>INICIACIÓN A LA INVESTIGACIÓN.</t>
  </si>
  <si>
    <t>2021-11-28 12:56:24</t>
  </si>
  <si>
    <t>2021-11-28 12:34:28</t>
  </si>
  <si>
    <t>2021-11-14 22:24:54</t>
  </si>
  <si>
    <t>Alejandro García Núñez</t>
  </si>
  <si>
    <t>2021-11-09 10:49:22</t>
  </si>
  <si>
    <t>Jose Luis Varela  Fuentes</t>
  </si>
  <si>
    <t>2021-11-09 10:45:47</t>
  </si>
  <si>
    <t xml:space="preserve">Emilio García Robledo </t>
  </si>
  <si>
    <t>2021-11-03 13:50:16</t>
  </si>
  <si>
    <t>2021-11-02 23:20:54</t>
  </si>
  <si>
    <t>Ismael Sánchez Gomar</t>
  </si>
  <si>
    <t>2021-11-02 22:15:52</t>
  </si>
  <si>
    <t>2021-11-02 19:42:19</t>
  </si>
  <si>
    <t>Jezabel Sánchez Oneto</t>
  </si>
  <si>
    <t>2021-11-02 19:40:17</t>
  </si>
  <si>
    <t>Lourdes Casas Cardoso</t>
  </si>
  <si>
    <t>2021-11-02 18:11:08</t>
  </si>
  <si>
    <t>2021-11-02 13:25:09</t>
  </si>
  <si>
    <t>2021-11-02 12:03:47</t>
  </si>
  <si>
    <t>Javier Moraga Galindo</t>
  </si>
  <si>
    <t>2021-11-02 11:31:48</t>
  </si>
  <si>
    <t>2021-11-02 11:19:09</t>
  </si>
  <si>
    <t>2021-11-01 21:58:52</t>
  </si>
  <si>
    <t>2021-11-01 20:35:46</t>
  </si>
  <si>
    <t>2021-11-01 20:31:34</t>
  </si>
  <si>
    <t>2021-11-01 17:03:33</t>
  </si>
  <si>
    <t>2021-11-01 11:35:38</t>
  </si>
  <si>
    <t>2021-11-01 11:28:51</t>
  </si>
  <si>
    <t>Ana Belén Díaz Sánchez</t>
  </si>
  <si>
    <t>2021-10-31 15:26:52</t>
  </si>
  <si>
    <t>2021-10-31 10:41:30</t>
  </si>
  <si>
    <t>2021-10-31 09:13:48</t>
  </si>
  <si>
    <t>Eduardo Félix Ruiz</t>
  </si>
  <si>
    <t>2021-10-29 13:50:47</t>
  </si>
  <si>
    <t>Fátima Vela Benavides</t>
  </si>
  <si>
    <t>2021-10-29 13:01:30</t>
  </si>
  <si>
    <t>Eduardo José Felix</t>
  </si>
  <si>
    <t>2021-10-29 10:05:27</t>
  </si>
  <si>
    <t>2021-10-28 10:36:50</t>
  </si>
  <si>
    <t>2021-10-28 09:40:52</t>
  </si>
  <si>
    <t>2021-10-27 23:59:12</t>
  </si>
  <si>
    <t>Gema Cabrera Revuelta</t>
  </si>
  <si>
    <t>2021-10-27 17:06:17</t>
  </si>
  <si>
    <t>2021-10-26 16:14:48</t>
  </si>
  <si>
    <t>2021-10-25 14:13:02</t>
  </si>
  <si>
    <t>Víctor Coca Ruíz</t>
  </si>
  <si>
    <t>2021-10-22 12:30:50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</si>
</sst>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2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5983B0"/>
        <bgColor rgb="FF808080"/>
      </patternFill>
    </fill>
    <fill>
      <patternFill patternType="solid">
        <fgColor rgb="FFDEE6EF"/>
        <bgColor rgb="FFCC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cc.uca.es/web/tfgtfm/ver1.php?email1=maricarmen.duran@uca.es%20&amp;email2=almudena.gonzalez@uca.es%20&amp;diahora=2021-12-09%2017:57:05&amp;curso=2021/2022&amp;titulacion=GBT" TargetMode="External"/><Relationship Id="rId18" Type="http://schemas.openxmlformats.org/officeDocument/2006/relationships/hyperlink" Target="http://fcc.uca.es/web/tfgtfm/ver1.php?email1=franciscojavier.fernandez@gm.uca.es&amp;email2=almudena.escobar@uca.es&amp;diahora=2021-12-08%2015:46:14&amp;curso=2021/2022&amp;titulacion=GBT" TargetMode="External"/><Relationship Id="rId26" Type="http://schemas.openxmlformats.org/officeDocument/2006/relationships/hyperlink" Target="http://fcc.uca.es/web/tfgtfm/ver1.php?email1=anabelen.diaz@uca.es&amp;email2=cristina.lasanta@uca.es&amp;diahora=2021-11-29%2010:46:37&amp;curso=2021/2022&amp;titulacion=GBT" TargetMode="External"/><Relationship Id="rId39" Type="http://schemas.openxmlformats.org/officeDocument/2006/relationships/hyperlink" Target="http://fcc.uca.es/web/tfgtfm/ver1.php?email1=cristina.pinedo@uca.es&amp;email2=javier.moraga@uca.es&amp;diahora=2021-11-02%2012:03:47&amp;curso=2021/2022&amp;titulacion=GBT" TargetMode="External"/><Relationship Id="rId21" Type="http://schemas.openxmlformats.org/officeDocument/2006/relationships/hyperlink" Target="http://fcc.uca.es/web/tfgtfm/ver1.php?email1=remedios.castro@uca.es&amp;email2=enrique.duranguerrero@uca.es&amp;diahora=2021-12-02%2013:23:42&amp;curso=2021/2022&amp;titulacion=GBT" TargetMode="External"/><Relationship Id="rId34" Type="http://schemas.openxmlformats.org/officeDocument/2006/relationships/hyperlink" Target="http://fcc.uca.es/web/tfgtfm/ver1.php?email1=alberto.arias@uca.es&amp;email2=ismael.cross@uca.es&amp;diahora=2021-11-02%2022:15:52&amp;curso=2021/2022&amp;titulacion=GBT" TargetMode="External"/><Relationship Id="rId42" Type="http://schemas.openxmlformats.org/officeDocument/2006/relationships/hyperlink" Target="http://fcc.uca.es/web/tfgtfm/ver1.php?email1=mariaesther.rodriguez@uca.es&amp;email2=silvia.portela@uca.es&amp;diahora=2021-11-01%2021:58:52&amp;curso=2021/2022&amp;titulacion=GBT" TargetMode="External"/><Relationship Id="rId47" Type="http://schemas.openxmlformats.org/officeDocument/2006/relationships/hyperlink" Target="http://fcc.uca.es/web/tfgtfm/ver1.php?email1=cristina.cejudo@uca.es&amp;email2=anabelen.diaz@uca.es&amp;diahora=2021-11-01%2011:28:51&amp;curso=2021/2022&amp;titulacion=GBT" TargetMode="External"/><Relationship Id="rId50" Type="http://schemas.openxmlformats.org/officeDocument/2006/relationships/hyperlink" Target="http://fcc.uca.es/web/tfgtfm/ver1.php?email1=rocio.litran@uca.es&amp;email2=eduardo.felix@uca.es&amp;diahora=2021-10-31%2009:13:48&amp;curso=2021/2022&amp;titulacion=GBT" TargetMode="External"/><Relationship Id="rId55" Type="http://schemas.openxmlformats.org/officeDocument/2006/relationships/hyperlink" Target="http://fcc.uca.es/web/tfgtfm/ver1.php?email1=gema.cabrera@uca.es&amp;email2=josemanuel.montesdeoca@uca.es&amp;diahora=2021-10-28%2009:40:52&amp;curso=2021/2022&amp;titulacion=GBT" TargetMode="External"/><Relationship Id="rId7" Type="http://schemas.openxmlformats.org/officeDocument/2006/relationships/hyperlink" Target="http://fcc.uca.es/web/tfgtfm/ver1.php?email1=manuel.valdivia@uca.es%20&amp;email2=margarita.jimenezpalomares@uca.es%20&amp;diahora=2021-12-11%2013:53:18&amp;curso=2021/2022&amp;titulacion=GBT" TargetMode="External"/><Relationship Id="rId12" Type="http://schemas.openxmlformats.org/officeDocument/2006/relationships/hyperlink" Target="http://fcc.uca.es/web/tfgtfm/ver1.php?email1=clara.pereyra@uca.es&amp;email2=maria.calderon@gm.uca.es%20&amp;diahora=2021-12-09%2021:59:29&amp;curso=2021/2022&amp;titulacion=GBT" TargetMode="External"/><Relationship Id="rId17" Type="http://schemas.openxmlformats.org/officeDocument/2006/relationships/hyperlink" Target="http://fcc.uca.es/web/tfgtfm/ver1.php?email1=gustavo.cordero@uca.es&amp;email2=jesusmanuel.cantoral@uca.es&amp;diahora=2021-12-08%2019:44:02&amp;curso=2021/2022&amp;titulacion=GBT" TargetMode="External"/><Relationship Id="rId25" Type="http://schemas.openxmlformats.org/officeDocument/2006/relationships/hyperlink" Target="http://fcc.uca.es/web/tfgtfm/ver1.php?email1=franciscojavier.fernandez@gm.uca.es&amp;email2=almudena.escobar@uca.es&amp;diahora=2021-11-29%2022:28:34&amp;curso=2021/2022&amp;titulacion=GBT" TargetMode="External"/><Relationship Id="rId33" Type="http://schemas.openxmlformats.org/officeDocument/2006/relationships/hyperlink" Target="http://fcc.uca.es/web/tfgtfm/ver1.php?email1=casimiro.mantell@uca.es&amp;email2=ismael.sanchez@gm.uca.es&amp;diahora=2021-11-02%2023:20:54&amp;curso=2021/2022&amp;titulacion=GBT" TargetMode="External"/><Relationship Id="rId38" Type="http://schemas.openxmlformats.org/officeDocument/2006/relationships/hyperlink" Target="http://fcc.uca.es/web/tfgtfm/ver1.php?email1=manolo.piniero@uca.es&amp;email2=Rocio.litran@uca.es&amp;diahora=2021-11-02%2013:25:09&amp;curso=2021/2022&amp;titulacion=GBT" TargetMode="External"/><Relationship Id="rId46" Type="http://schemas.openxmlformats.org/officeDocument/2006/relationships/hyperlink" Target="http://fcc.uca.es/web/tfgtfm/ver1.php?email1=cristina.cejudo@uca.es&amp;email2=lourdes.casas@uca.es&amp;diahora=2021-11-01%2011:35:38&amp;curso=2021/2022&amp;titulacion=GBT" TargetMode="External"/><Relationship Id="rId59" Type="http://schemas.openxmlformats.org/officeDocument/2006/relationships/hyperlink" Target="http://fcc.uca.es/web/tfgtfm/ver1.php?email1=isidro.gonzalez@uca.es&amp;email2=victor.coca@uca.es&amp;diahora=2021-10-25%2014:13:02&amp;curso=2021/2022&amp;titulacion=GBT" TargetMode="External"/><Relationship Id="rId2" Type="http://schemas.openxmlformats.org/officeDocument/2006/relationships/hyperlink" Target="http://fcc.uca.es/web/tfgtfm/ver1.php?email1=almudena.gonzalez@uca.es&amp;email2=maria.calderon@uca.es&amp;diahora=2021-12-11%2018:43:08&amp;curso=2021/2022&amp;titulacion=GBT" TargetMode="External"/><Relationship Id="rId16" Type="http://schemas.openxmlformats.org/officeDocument/2006/relationships/hyperlink" Target="http://fcc.uca.es/web/tfgtfm/ver1.php?email1=mariajose.aliano@gm.uca.es&amp;email2=ceferino.carrera@uca.es&amp;diahora=2021-12-08%2023:32:21&amp;curso=2021/2022&amp;titulacion=GBT" TargetMode="External"/><Relationship Id="rId20" Type="http://schemas.openxmlformats.org/officeDocument/2006/relationships/hyperlink" Target="http://fcc.uca.es/web/tfgtfm/ver1.php?email1=carlos.garrido@uca.es&amp;email2=victoriaeugenia.gonzalez@uca.es&amp;diahora=2021-12-04%2011:09:18&amp;curso=2021/2022&amp;titulacion=GBT" TargetMode="External"/><Relationship Id="rId29" Type="http://schemas.openxmlformats.org/officeDocument/2006/relationships/hyperlink" Target="http://fcc.uca.es/web/tfgtfm/ver1.php?email1=antonio.campos@uca.es&amp;email2=&amp;diahora=2021-11-14%2022:24:54&amp;curso=2021/2022&amp;titulacion=GBT" TargetMode="External"/><Relationship Id="rId41" Type="http://schemas.openxmlformats.org/officeDocument/2006/relationships/hyperlink" Target="http://fcc.uca.es/web/tfgtfm/ver1.php?email1=manueljesus.diaz@uca.es&amp;email2=&amp;diahora=2021-11-02%2011:19:09&amp;curso=2021/2022&amp;titulacion=GBT" TargetMode="External"/><Relationship Id="rId54" Type="http://schemas.openxmlformats.org/officeDocument/2006/relationships/hyperlink" Target="http://fcc.uca.es/web/tfgtfm/ver1.php?email1=antonio.montes@uca.es&amp;email2=clara.pereyra@uca.es&amp;diahora=2021-10-28%2010:36:50&amp;curso=2021/2022&amp;titulacion=GBT" TargetMode="External"/><Relationship Id="rId1" Type="http://schemas.openxmlformats.org/officeDocument/2006/relationships/hyperlink" Target="http://fcc.uca.es/web/tfgtfm/ver1.php?email1=alberto.arias@uca.es&amp;email2=&amp;diahora=2021-12-11%2021:28:15&amp;curso=2021/2022&amp;titulacion=GBT" TargetMode="External"/><Relationship Id="rId6" Type="http://schemas.openxmlformats.org/officeDocument/2006/relationships/hyperlink" Target="http://fcc.uca.es/web/tfgtfm/ver1.php?email1=lidia.bravo@uca.es&amp;email2=patricia.mariscal@uca.es&amp;diahora=2021-12-11%2014:09:46&amp;curso=2021/2022&amp;titulacion=GBT" TargetMode="External"/><Relationship Id="rId11" Type="http://schemas.openxmlformats.org/officeDocument/2006/relationships/hyperlink" Target="http://fcc.uca.es/web/tfgtfm/ver1.php?email1=carlosjose.alvarez@uca.es&amp;email2=luisisidoro.romero@uca.es&amp;diahora=2021-12-10%2021:13:26&amp;curso=2021/2022&amp;titulacion=GBT" TargetMode="External"/><Relationship Id="rId24" Type="http://schemas.openxmlformats.org/officeDocument/2006/relationships/hyperlink" Target="http://fcc.uca.es/web/tfgtfm/ver1.php?email1=franciscojavier.fernandez@uca.es&amp;email2=almudena.escobar@uca.es&amp;diahora=2021-11-30%2015:17:41&amp;curso=2021/2022&amp;titulacion=GBT" TargetMode="External"/><Relationship Id="rId32" Type="http://schemas.openxmlformats.org/officeDocument/2006/relationships/hyperlink" Target="http://fcc.uca.es/web/tfgtfm/ver1.php?email1=casimiro.mantell@uca.es&amp;email2=lourdes.casas@uca.es&amp;diahora=2021-11-03%2013:50:16&amp;curso=2021/2022&amp;titulacion=GBT" TargetMode="External"/><Relationship Id="rId37" Type="http://schemas.openxmlformats.org/officeDocument/2006/relationships/hyperlink" Target="http://fcc.uca.es/web/tfgtfm/ver1.php?email1=alberto.arias@uca.es&amp;email2=mariaesther.rodriguez@uca.es&amp;diahora=2021-11-02%2018:11:08&amp;curso=2021/2022&amp;titulacion=GBT" TargetMode="External"/><Relationship Id="rId40" Type="http://schemas.openxmlformats.org/officeDocument/2006/relationships/hyperlink" Target="http://fcc.uca.es/web/tfgtfm/ver1.php?email1=alejandro.merlo@uca.es&amp;email2=laureana.rebordinos@uca.es&amp;diahora=2021-11-02%2011:31:48&amp;curso=2021/2022&amp;titulacion=GBT" TargetMode="External"/><Relationship Id="rId45" Type="http://schemas.openxmlformats.org/officeDocument/2006/relationships/hyperlink" Target="http://fcc.uca.es/web/tfgtfm/ver1.php?email1=silvia.portela@uca.es&amp;email2=laureana.rebordinos@uca.es&amp;diahora=2021-11-01%2017:03:33&amp;curso=2021/2022&amp;titulacion=GBT" TargetMode="External"/><Relationship Id="rId53" Type="http://schemas.openxmlformats.org/officeDocument/2006/relationships/hyperlink" Target="http://fcc.uca.es/web/tfgtfm/ver1.php?email1=eduardo.blanco@uca.es&amp;email2=javier.outon@uca.es&amp;diahora=2021-10-29%2010:05:27&amp;curso=2021/2022&amp;titulacion=GBT" TargetMode="External"/><Relationship Id="rId58" Type="http://schemas.openxmlformats.org/officeDocument/2006/relationships/hyperlink" Target="http://fcc.uca.es/web/tfgtfm/ver1.php?email1=manuel.tenorio@uca.es&amp;email2=juancarlos.galindo@uca.es&amp;diahora=2021-10-26%2016:14:48&amp;curso=2021/2022&amp;titulacion=GBT" TargetMode="External"/><Relationship Id="rId5" Type="http://schemas.openxmlformats.org/officeDocument/2006/relationships/hyperlink" Target="http://fcc.uca.es/web/tfgtfm/ver1.php?email1=almudena.gonzalez@uca.es&amp;email2=margarita.jimenezpalomares@gm.uca.es&amp;diahora=2021-12-11%2014:33:42&amp;curso=2021/2022&amp;titulacion=GBT" TargetMode="External"/><Relationship Id="rId15" Type="http://schemas.openxmlformats.org/officeDocument/2006/relationships/hyperlink" Target="http://fcc.uca.es/web/tfgtfm/ver1.php?email1=alberto.arias@uca.es&amp;email2=laureana.rebordinos@uca.es&amp;diahora=2021-12-09%2010:50:35&amp;curso=2021/2022&amp;titulacion=GBT" TargetMode="External"/><Relationship Id="rId23" Type="http://schemas.openxmlformats.org/officeDocument/2006/relationships/hyperlink" Target="http://fcc.uca.es/web/tfgtfm/ver1.php?email1=manuel.rodrigueziglesias@gm.uca.es&amp;email2=tertrusot@gmail.com&amp;diahora=2021-12-01%2011:58:28&amp;curso=2021/2022&amp;titulacion=GBT" TargetMode="External"/><Relationship Id="rId28" Type="http://schemas.openxmlformats.org/officeDocument/2006/relationships/hyperlink" Target="http://fcc.uca.es/web/tfgtfm/ver1.php?email1=antonio.astola@uca.es&amp;email2=juanantonio.sitcha@uca.es&amp;diahora=2021-11-28%2012:34:28&amp;curso=2021/2022&amp;titulacion=GBT" TargetMode="External"/><Relationship Id="rId36" Type="http://schemas.openxmlformats.org/officeDocument/2006/relationships/hyperlink" Target="http://fcc.uca.es/web/tfgtfm/ver1.php?email1=casimiro.mantell@uca.es&amp;email2=lourdes.casas@uca.es&amp;diahora=2021-11-02%2019:40:17&amp;curso=2021/2022&amp;titulacion=GBT" TargetMode="External"/><Relationship Id="rId49" Type="http://schemas.openxmlformats.org/officeDocument/2006/relationships/hyperlink" Target="http://fcc.uca.es/web/tfgtfm/ver1.php?email1=ismael.cross@uca.es&amp;email2=emiliomanuel.garcia@uca.es&amp;diahora=2021-10-31%2010:41:30&amp;curso=2021/2022&amp;titulacion=GBT" TargetMode="External"/><Relationship Id="rId57" Type="http://schemas.openxmlformats.org/officeDocument/2006/relationships/hyperlink" Target="http://fcc.uca.es/web/tfgtfm/ver1.php?email1=alejandro.centeno@uca.es&amp;email2=laureana.rebordinos@uca.es&amp;diahora=2021-10-27%2017:06:17&amp;curso=2021/2022&amp;titulacion=GBT" TargetMode="External"/><Relationship Id="rId10" Type="http://schemas.openxmlformats.org/officeDocument/2006/relationships/hyperlink" Target="http://fcc.uca.es/web/tfgtfm/ver1.php?email1=curro.garcia@uca.es&amp;email2=ceciliamatilde.fernandez@uca.es&amp;diahora=2021-12-11%2013:17:52&amp;curso=2021/2022&amp;titulacion=GBT" TargetMode="External"/><Relationship Id="rId19" Type="http://schemas.openxmlformats.org/officeDocument/2006/relationships/hyperlink" Target="http://fcc.uca.es/web/tfgtfm/ver1.php?email1=maricarmen.duran@uca.es&amp;email2=marta.rojas@uca.es%20&amp;diahora=2021-12-06%2019:56:09&amp;curso=2021/2022&amp;titulacion=GBT" TargetMode="External"/><Relationship Id="rId31" Type="http://schemas.openxmlformats.org/officeDocument/2006/relationships/hyperlink" Target="http://fcc.uca.es/web/tfgtfm/ver1.php?email1=sokratis.papaspyrou@uca.es&amp;email2=emilio.garcia@uca.es&amp;diahora=2021-11-09%2010:45:47&amp;curso=2021/2022&amp;titulacion=GBT" TargetMode="External"/><Relationship Id="rId44" Type="http://schemas.openxmlformats.org/officeDocument/2006/relationships/hyperlink" Target="http://fcc.uca.es/web/tfgtfm/ver1.php?email1=ivonne.suarez@uca.es&amp;email2=javier.moraga@uca.es&amp;diahora=2021-11-01%2020:31:34&amp;curso=2021/2022&amp;titulacion=GBT" TargetMode="External"/><Relationship Id="rId52" Type="http://schemas.openxmlformats.org/officeDocument/2006/relationships/hyperlink" Target="http://fcc.uca.es/web/tfgtfm/ver1.php?email1=oscar.bomati@uca.es&amp;email2=eduardo.felix@uca.es&amp;diahora=2021-10-29%2013:01:30&amp;curso=2021/2022&amp;titulacion=GBT" TargetMode="External"/><Relationship Id="rId60" Type="http://schemas.openxmlformats.org/officeDocument/2006/relationships/hyperlink" Target="http://fcc.uca.es/web/tfgtfm/ver1.php?email1=gerardo.fernandez@uca.es&amp;email2=ceferino.carrera@uca.es&amp;diahora=2021-10-22%2012:30:50&amp;curso=2021/2022&amp;titulacion=GBT" TargetMode="External"/><Relationship Id="rId4" Type="http://schemas.openxmlformats.org/officeDocument/2006/relationships/hyperlink" Target="http://fcc.uca.es/web/tfgtfm/ver1.php?email1=curro.garcia@uca.es&amp;email2=ceciliamatilde.fernandez@uca.es%20&amp;diahora=2021-12-11%2014:39:40&amp;curso=2021/2022&amp;titulacion=GBT" TargetMode="External"/><Relationship Id="rId9" Type="http://schemas.openxmlformats.org/officeDocument/2006/relationships/hyperlink" Target="http://fcc.uca.es/web/tfgtfm/ver1.php?email1=curro.garcia@uca.es&amp;email2=ceciliamatilde.fernandez@uca.es&amp;diahora=2021-12-11%2013:20:35&amp;curso=2021/2022&amp;titulacion=GBT" TargetMode="External"/><Relationship Id="rId14" Type="http://schemas.openxmlformats.org/officeDocument/2006/relationships/hyperlink" Target="http://fcc.uca.es/web/tfgtfm/ver1.php?email1=gerardo.fernandez@uca.es&amp;email2=mariajose.aliano@uca.es&amp;diahora=2021-12-09%2013:03:40&amp;curso=2021/2022&amp;titulacion=GBT" TargetMode="External"/><Relationship Id="rId22" Type="http://schemas.openxmlformats.org/officeDocument/2006/relationships/hyperlink" Target="http://fcc.uca.es/web/tfgtfm/ver1.php?email1=manuel.rodrigueziglesias@gm.uca.es&amp;email2=&amp;diahora=2021-12-01%2011:58:52&amp;curso=2021/2022&amp;titulacion=GBT" TargetMode="External"/><Relationship Id="rId27" Type="http://schemas.openxmlformats.org/officeDocument/2006/relationships/hyperlink" Target="http://fcc.uca.es/web/tfgtfm/ver1.php?email1=antonio.astola@uca.es&amp;email2=juanantonio.sitcha@uca.es&amp;diahora=2021-11-28%2012:56:24&amp;curso=2021/2022&amp;titulacion=GBT" TargetMode="External"/><Relationship Id="rId30" Type="http://schemas.openxmlformats.org/officeDocument/2006/relationships/hyperlink" Target="http://fcc.uca.es/web/tfgtfm/ver1.php?email1=sokratis.papaspyrou@uca.es&amp;email2=%20joseluis.varela@uca.es&amp;diahora=2021-11-09%2010:49:22&amp;curso=2021/2022&amp;titulacion=GBT" TargetMode="External"/><Relationship Id="rId35" Type="http://schemas.openxmlformats.org/officeDocument/2006/relationships/hyperlink" Target="http://fcc.uca.es/web/tfgtfm/ver1.php?email1=casimiro.mantell@uca.es&amp;email2=jezabel.sanchez@uca.es&amp;diahora=2021-11-02%2019:42:19&amp;curso=2021/2022&amp;titulacion=GBT" TargetMode="External"/><Relationship Id="rId43" Type="http://schemas.openxmlformats.org/officeDocument/2006/relationships/hyperlink" Target="http://fcc.uca.es/web/tfgtfm/ver1.php?email1=ivonne.suarez@uca.es&amp;email2=javier.moraga@uca.es&amp;diahora=2021-11-01%2020:35:46&amp;curso=2021/2022&amp;titulacion=GBT" TargetMode="External"/><Relationship Id="rId48" Type="http://schemas.openxmlformats.org/officeDocument/2006/relationships/hyperlink" Target="http://fcc.uca.es/web/tfgtfm/ver1.php?email1=antonio.cala@uca.es&amp;email2=famacias@uca.es&amp;diahora=2021-10-31%2015:26:52&amp;curso=2021/2022&amp;titulacion=GBT" TargetMode="External"/><Relationship Id="rId56" Type="http://schemas.openxmlformats.org/officeDocument/2006/relationships/hyperlink" Target="http://fcc.uca.es/web/tfgtfm/ver1.php?email1=josemanuel.montesdeoca@uca.es&amp;email2=gema.cabrera@uca.es&amp;diahora=2021-10-27%2023:59:12&amp;curso=2021/2022&amp;titulacion=GBT" TargetMode="External"/><Relationship Id="rId8" Type="http://schemas.openxmlformats.org/officeDocument/2006/relationships/hyperlink" Target="http://fcc.uca.es/web/tfgtfm/ver1.php?email1=manuel.valdivia@uca.es&amp;email2=margarita.jimenezpalomares@uca.es&amp;diahora=2021-12-11%2013:34:12&amp;curso=2021/2022&amp;titulacion=GBT" TargetMode="External"/><Relationship Id="rId51" Type="http://schemas.openxmlformats.org/officeDocument/2006/relationships/hyperlink" Target="http://fcc.uca.es/web/tfgtfm/ver1.php?email1=josemanuel.botubol@uca.es&amp;email2=fatima.vela@gm.uca.es&amp;diahora=2021-10-29%2013:50:47&amp;curso=2021/2022&amp;titulacion=GBT" TargetMode="External"/><Relationship Id="rId3" Type="http://schemas.openxmlformats.org/officeDocument/2006/relationships/hyperlink" Target="http://fcc.uca.es/web/tfgtfm/ver1.php?email1=maricarmen.duran@gm.uca.es&amp;email2=lucia.beltrancamacho@alum.uca.es&amp;diahora=2021-12-11%2018:13:26&amp;curso=2021/2022&amp;titulacion=GB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fcc.uca.es/web/tfgtfm/ver1.php?email1=maricarmen.duran@uca.es%20&amp;email2=almudena.gonzalez@uca.es%20&amp;diahora=2021-12-09%2017:57:05&amp;curso=2021/2022&amp;titulacion=GBT" TargetMode="External"/><Relationship Id="rId18" Type="http://schemas.openxmlformats.org/officeDocument/2006/relationships/hyperlink" Target="http://fcc.uca.es/web/tfgtfm/ver1.php?email1=franciscojavier.fernandez@gm.uca.es&amp;email2=almudena.escobar@uca.es&amp;diahora=2021-12-08%2015:46:14&amp;curso=2021/2022&amp;titulacion=GBT" TargetMode="External"/><Relationship Id="rId26" Type="http://schemas.openxmlformats.org/officeDocument/2006/relationships/hyperlink" Target="http://fcc.uca.es/web/tfgtfm/ver1.php?email1=anabelen.diaz@uca.es&amp;email2=cristina.lasanta@uca.es&amp;diahora=2021-11-29%2010:46:37&amp;curso=2021/2022&amp;titulacion=GBT" TargetMode="External"/><Relationship Id="rId39" Type="http://schemas.openxmlformats.org/officeDocument/2006/relationships/hyperlink" Target="http://fcc.uca.es/web/tfgtfm/ver1.php?email1=cristina.pinedo@uca.es&amp;email2=javier.moraga@uca.es&amp;diahora=2021-11-02%2012:03:47&amp;curso=2021/2022&amp;titulacion=GBT" TargetMode="External"/><Relationship Id="rId21" Type="http://schemas.openxmlformats.org/officeDocument/2006/relationships/hyperlink" Target="http://fcc.uca.es/web/tfgtfm/ver1.php?email1=remedios.castro@uca.es&amp;email2=enrique.duranguerrero@uca.es&amp;diahora=2021-12-02%2013:23:42&amp;curso=2021/2022&amp;titulacion=GBT" TargetMode="External"/><Relationship Id="rId34" Type="http://schemas.openxmlformats.org/officeDocument/2006/relationships/hyperlink" Target="http://fcc.uca.es/web/tfgtfm/ver1.php?email1=alberto.arias@uca.es&amp;email2=ismael.cross@uca.es&amp;diahora=2021-11-02%2022:15:52&amp;curso=2021/2022&amp;titulacion=GBT" TargetMode="External"/><Relationship Id="rId42" Type="http://schemas.openxmlformats.org/officeDocument/2006/relationships/hyperlink" Target="http://fcc.uca.es/web/tfgtfm/ver1.php?email1=mariaesther.rodriguez@uca.es&amp;email2=silvia.portela@uca.es&amp;diahora=2021-11-01%2021:58:52&amp;curso=2021/2022&amp;titulacion=GBT" TargetMode="External"/><Relationship Id="rId47" Type="http://schemas.openxmlformats.org/officeDocument/2006/relationships/hyperlink" Target="http://fcc.uca.es/web/tfgtfm/ver1.php?email1=cristina.cejudo@uca.es&amp;email2=anabelen.diaz@uca.es&amp;diahora=2021-11-01%2011:28:51&amp;curso=2021/2022&amp;titulacion=GBT" TargetMode="External"/><Relationship Id="rId50" Type="http://schemas.openxmlformats.org/officeDocument/2006/relationships/hyperlink" Target="http://fcc.uca.es/web/tfgtfm/ver1.php?email1=rocio.litran@uca.es&amp;email2=eduardo.felix@uca.es&amp;diahora=2021-10-31%2009:13:48&amp;curso=2021/2022&amp;titulacion=GBT" TargetMode="External"/><Relationship Id="rId55" Type="http://schemas.openxmlformats.org/officeDocument/2006/relationships/hyperlink" Target="http://fcc.uca.es/web/tfgtfm/ver1.php?email1=gema.cabrera@uca.es&amp;email2=josemanuel.montesdeoca@uca.es&amp;diahora=2021-10-28%2009:40:52&amp;curso=2021/2022&amp;titulacion=GBT" TargetMode="External"/><Relationship Id="rId7" Type="http://schemas.openxmlformats.org/officeDocument/2006/relationships/hyperlink" Target="http://fcc.uca.es/web/tfgtfm/ver1.php?email1=manuel.valdivia@uca.es%20&amp;email2=margarita.jimenezpalomares@uca.es%20&amp;diahora=2021-12-11%2013:53:18&amp;curso=2021/2022&amp;titulacion=GBT" TargetMode="External"/><Relationship Id="rId12" Type="http://schemas.openxmlformats.org/officeDocument/2006/relationships/hyperlink" Target="http://fcc.uca.es/web/tfgtfm/ver1.php?email1=clara.pereyra@uca.es&amp;email2=maria.calderon@gm.uca.es%20&amp;diahora=2021-12-09%2021:59:29&amp;curso=2021/2022&amp;titulacion=GBT" TargetMode="External"/><Relationship Id="rId17" Type="http://schemas.openxmlformats.org/officeDocument/2006/relationships/hyperlink" Target="http://fcc.uca.es/web/tfgtfm/ver1.php?email1=gustavo.cordero@uca.es&amp;email2=jesusmanuel.cantoral@uca.es&amp;diahora=2021-12-08%2019:44:02&amp;curso=2021/2022&amp;titulacion=GBT" TargetMode="External"/><Relationship Id="rId25" Type="http://schemas.openxmlformats.org/officeDocument/2006/relationships/hyperlink" Target="http://fcc.uca.es/web/tfgtfm/ver1.php?email1=franciscojavier.fernandez@gm.uca.es&amp;email2=almudena.escobar@uca.es&amp;diahora=2021-11-29%2022:28:34&amp;curso=2021/2022&amp;titulacion=GBT" TargetMode="External"/><Relationship Id="rId33" Type="http://schemas.openxmlformats.org/officeDocument/2006/relationships/hyperlink" Target="http://fcc.uca.es/web/tfgtfm/ver1.php?email1=casimiro.mantell@uca.es&amp;email2=ismael.sanchez@gm.uca.es&amp;diahora=2021-11-02%2023:20:54&amp;curso=2021/2022&amp;titulacion=GBT" TargetMode="External"/><Relationship Id="rId38" Type="http://schemas.openxmlformats.org/officeDocument/2006/relationships/hyperlink" Target="http://fcc.uca.es/web/tfgtfm/ver1.php?email1=manolo.piniero@uca.es&amp;email2=Rocio.litran@uca.es&amp;diahora=2021-11-02%2013:25:09&amp;curso=2021/2022&amp;titulacion=GBT" TargetMode="External"/><Relationship Id="rId46" Type="http://schemas.openxmlformats.org/officeDocument/2006/relationships/hyperlink" Target="http://fcc.uca.es/web/tfgtfm/ver1.php?email1=cristina.cejudo@uca.es&amp;email2=lourdes.casas@uca.es&amp;diahora=2021-11-01%2011:35:38&amp;curso=2021/2022&amp;titulacion=GBT" TargetMode="External"/><Relationship Id="rId59" Type="http://schemas.openxmlformats.org/officeDocument/2006/relationships/hyperlink" Target="http://fcc.uca.es/web/tfgtfm/ver1.php?email1=isidro.gonzalez@uca.es&amp;email2=victor.coca@uca.es&amp;diahora=2021-10-25%2014:13:02&amp;curso=2021/2022&amp;titulacion=GBT" TargetMode="External"/><Relationship Id="rId2" Type="http://schemas.openxmlformats.org/officeDocument/2006/relationships/hyperlink" Target="http://fcc.uca.es/web/tfgtfm/ver1.php?email1=almudena.gonzalez@uca.es&amp;email2=maria.calderon@uca.es&amp;diahora=2021-12-11%2018:43:08&amp;curso=2021/2022&amp;titulacion=GBT" TargetMode="External"/><Relationship Id="rId16" Type="http://schemas.openxmlformats.org/officeDocument/2006/relationships/hyperlink" Target="http://fcc.uca.es/web/tfgtfm/ver1.php?email1=mariajose.aliano@gm.uca.es&amp;email2=ceferino.carrera@uca.es&amp;diahora=2021-12-08%2023:32:21&amp;curso=2021/2022&amp;titulacion=GBT" TargetMode="External"/><Relationship Id="rId20" Type="http://schemas.openxmlformats.org/officeDocument/2006/relationships/hyperlink" Target="http://fcc.uca.es/web/tfgtfm/ver1.php?email1=carlos.garrido@uca.es&amp;email2=victoriaeugenia.gonzalez@uca.es&amp;diahora=2021-12-04%2011:09:18&amp;curso=2021/2022&amp;titulacion=GBT" TargetMode="External"/><Relationship Id="rId29" Type="http://schemas.openxmlformats.org/officeDocument/2006/relationships/hyperlink" Target="http://fcc.uca.es/web/tfgtfm/ver1.php?email1=antonio.campos@uca.es&amp;email2=&amp;diahora=2021-11-14%2022:24:54&amp;curso=2021/2022&amp;titulacion=GBT" TargetMode="External"/><Relationship Id="rId41" Type="http://schemas.openxmlformats.org/officeDocument/2006/relationships/hyperlink" Target="http://fcc.uca.es/web/tfgtfm/ver1.php?email1=manueljesus.diaz@uca.es&amp;email2=&amp;diahora=2021-11-02%2011:19:09&amp;curso=2021/2022&amp;titulacion=GBT" TargetMode="External"/><Relationship Id="rId54" Type="http://schemas.openxmlformats.org/officeDocument/2006/relationships/hyperlink" Target="http://fcc.uca.es/web/tfgtfm/ver1.php?email1=antonio.montes@uca.es&amp;email2=clara.pereyra@uca.es&amp;diahora=2021-10-28%2010:36:50&amp;curso=2021/2022&amp;titulacion=GBT" TargetMode="External"/><Relationship Id="rId1" Type="http://schemas.openxmlformats.org/officeDocument/2006/relationships/hyperlink" Target="http://fcc.uca.es/web/tfgtfm/ver1.php?email1=alberto.arias@uca.es&amp;email2=&amp;diahora=2021-12-11%2021:28:15&amp;curso=2021/2022&amp;titulacion=GBT" TargetMode="External"/><Relationship Id="rId6" Type="http://schemas.openxmlformats.org/officeDocument/2006/relationships/hyperlink" Target="http://fcc.uca.es/web/tfgtfm/ver1.php?email1=lidia.bravo@uca.es&amp;email2=patricia.mariscal@uca.es&amp;diahora=2021-12-11%2014:09:46&amp;curso=2021/2022&amp;titulacion=GBT" TargetMode="External"/><Relationship Id="rId11" Type="http://schemas.openxmlformats.org/officeDocument/2006/relationships/hyperlink" Target="http://fcc.uca.es/web/tfgtfm/ver1.php?email1=carlosjose.alvarez@uca.es&amp;email2=luisisidoro.romero@uca.es&amp;diahora=2021-12-10%2021:13:26&amp;curso=2021/2022&amp;titulacion=GBT" TargetMode="External"/><Relationship Id="rId24" Type="http://schemas.openxmlformats.org/officeDocument/2006/relationships/hyperlink" Target="http://fcc.uca.es/web/tfgtfm/ver1.php?email1=franciscojavier.fernandez@uca.es&amp;email2=almudena.escobar@uca.es&amp;diahora=2021-11-30%2015:17:41&amp;curso=2021/2022&amp;titulacion=GBT" TargetMode="External"/><Relationship Id="rId32" Type="http://schemas.openxmlformats.org/officeDocument/2006/relationships/hyperlink" Target="http://fcc.uca.es/web/tfgtfm/ver1.php?email1=casimiro.mantell@uca.es&amp;email2=lourdes.casas@uca.es&amp;diahora=2021-11-03%2013:50:16&amp;curso=2021/2022&amp;titulacion=GBT" TargetMode="External"/><Relationship Id="rId37" Type="http://schemas.openxmlformats.org/officeDocument/2006/relationships/hyperlink" Target="http://fcc.uca.es/web/tfgtfm/ver1.php?email1=alberto.arias@uca.es&amp;email2=mariaesther.rodriguez@uca.es&amp;diahora=2021-11-02%2018:11:08&amp;curso=2021/2022&amp;titulacion=GBT" TargetMode="External"/><Relationship Id="rId40" Type="http://schemas.openxmlformats.org/officeDocument/2006/relationships/hyperlink" Target="http://fcc.uca.es/web/tfgtfm/ver1.php?email1=alejandro.merlo@uca.es&amp;email2=laureana.rebordinos@uca.es&amp;diahora=2021-11-02%2011:31:48&amp;curso=2021/2022&amp;titulacion=GBT" TargetMode="External"/><Relationship Id="rId45" Type="http://schemas.openxmlformats.org/officeDocument/2006/relationships/hyperlink" Target="http://fcc.uca.es/web/tfgtfm/ver1.php?email1=silvia.portela@uca.es&amp;email2=laureana.rebordinos@uca.es&amp;diahora=2021-11-01%2017:03:33&amp;curso=2021/2022&amp;titulacion=GBT" TargetMode="External"/><Relationship Id="rId53" Type="http://schemas.openxmlformats.org/officeDocument/2006/relationships/hyperlink" Target="http://fcc.uca.es/web/tfgtfm/ver1.php?email1=eduardo.blanco@uca.es&amp;email2=javier.outon@uca.es&amp;diahora=2021-10-29%2010:05:27&amp;curso=2021/2022&amp;titulacion=GBT" TargetMode="External"/><Relationship Id="rId58" Type="http://schemas.openxmlformats.org/officeDocument/2006/relationships/hyperlink" Target="http://fcc.uca.es/web/tfgtfm/ver1.php?email1=manuel.tenorio@uca.es&amp;email2=juancarlos.galindo@uca.es&amp;diahora=2021-10-26%2016:14:48&amp;curso=2021/2022&amp;titulacion=GBT" TargetMode="External"/><Relationship Id="rId5" Type="http://schemas.openxmlformats.org/officeDocument/2006/relationships/hyperlink" Target="http://fcc.uca.es/web/tfgtfm/ver1.php?email1=almudena.gonzalez@uca.es&amp;email2=margarita.jimenezpalomares@gm.uca.es&amp;diahora=2021-12-11%2014:33:42&amp;curso=2021/2022&amp;titulacion=GBT" TargetMode="External"/><Relationship Id="rId15" Type="http://schemas.openxmlformats.org/officeDocument/2006/relationships/hyperlink" Target="http://fcc.uca.es/web/tfgtfm/ver1.php?email1=alberto.arias@uca.es&amp;email2=laureana.rebordinos@uca.es&amp;diahora=2021-12-09%2010:50:35&amp;curso=2021/2022&amp;titulacion=GBT" TargetMode="External"/><Relationship Id="rId23" Type="http://schemas.openxmlformats.org/officeDocument/2006/relationships/hyperlink" Target="http://fcc.uca.es/web/tfgtfm/ver1.php?email1=manuel.rodrigueziglesias@gm.uca.es&amp;email2=tertrusot@gmail.com&amp;diahora=2021-12-01%2011:58:28&amp;curso=2021/2022&amp;titulacion=GBT" TargetMode="External"/><Relationship Id="rId28" Type="http://schemas.openxmlformats.org/officeDocument/2006/relationships/hyperlink" Target="http://fcc.uca.es/web/tfgtfm/ver1.php?email1=antonio.astola@uca.es&amp;email2=juanantonio.sitcha@uca.es&amp;diahora=2021-11-28%2012:34:28&amp;curso=2021/2022&amp;titulacion=GBT" TargetMode="External"/><Relationship Id="rId36" Type="http://schemas.openxmlformats.org/officeDocument/2006/relationships/hyperlink" Target="http://fcc.uca.es/web/tfgtfm/ver1.php?email1=casimiro.mantell@uca.es&amp;email2=lourdes.casas@uca.es&amp;diahora=2021-11-02%2019:40:17&amp;curso=2021/2022&amp;titulacion=GBT" TargetMode="External"/><Relationship Id="rId49" Type="http://schemas.openxmlformats.org/officeDocument/2006/relationships/hyperlink" Target="http://fcc.uca.es/web/tfgtfm/ver1.php?email1=ismael.cross@uca.es&amp;email2=emiliomanuel.garcia@uca.es&amp;diahora=2021-10-31%2010:41:30&amp;curso=2021/2022&amp;titulacion=GBT" TargetMode="External"/><Relationship Id="rId57" Type="http://schemas.openxmlformats.org/officeDocument/2006/relationships/hyperlink" Target="http://fcc.uca.es/web/tfgtfm/ver1.php?email1=alejandro.centeno@uca.es&amp;email2=laureana.rebordinos@uca.es&amp;diahora=2021-10-27%2017:06:17&amp;curso=2021/2022&amp;titulacion=GBT" TargetMode="External"/><Relationship Id="rId10" Type="http://schemas.openxmlformats.org/officeDocument/2006/relationships/hyperlink" Target="http://fcc.uca.es/web/tfgtfm/ver1.php?email1=curro.garcia@uca.es&amp;email2=ceciliamatilde.fernandez@uca.es&amp;diahora=2021-12-11%2013:17:52&amp;curso=2021/2022&amp;titulacion=GBT" TargetMode="External"/><Relationship Id="rId19" Type="http://schemas.openxmlformats.org/officeDocument/2006/relationships/hyperlink" Target="http://fcc.uca.es/web/tfgtfm/ver1.php?email1=maricarmen.duran@uca.es&amp;email2=marta.rojas@uca.es%20&amp;diahora=2021-12-06%2019:56:09&amp;curso=2021/2022&amp;titulacion=GBT" TargetMode="External"/><Relationship Id="rId31" Type="http://schemas.openxmlformats.org/officeDocument/2006/relationships/hyperlink" Target="http://fcc.uca.es/web/tfgtfm/ver1.php?email1=sokratis.papaspyrou@uca.es&amp;email2=emilio.garcia@uca.es&amp;diahora=2021-11-09%2010:45:47&amp;curso=2021/2022&amp;titulacion=GBT" TargetMode="External"/><Relationship Id="rId44" Type="http://schemas.openxmlformats.org/officeDocument/2006/relationships/hyperlink" Target="http://fcc.uca.es/web/tfgtfm/ver1.php?email1=ivonne.suarez@uca.es&amp;email2=javier.moraga@uca.es&amp;diahora=2021-11-01%2020:31:34&amp;curso=2021/2022&amp;titulacion=GBT" TargetMode="External"/><Relationship Id="rId52" Type="http://schemas.openxmlformats.org/officeDocument/2006/relationships/hyperlink" Target="http://fcc.uca.es/web/tfgtfm/ver1.php?email1=oscar.bomati@uca.es&amp;email2=eduardo.felix@uca.es&amp;diahora=2021-10-29%2013:01:30&amp;curso=2021/2022&amp;titulacion=GBT" TargetMode="External"/><Relationship Id="rId60" Type="http://schemas.openxmlformats.org/officeDocument/2006/relationships/hyperlink" Target="http://fcc.uca.es/web/tfgtfm/ver1.php?email1=gerardo.fernandez@uca.es&amp;email2=ceferino.carrera@uca.es&amp;diahora=2021-10-22%2012:30:50&amp;curso=2021/2022&amp;titulacion=GBT" TargetMode="External"/><Relationship Id="rId4" Type="http://schemas.openxmlformats.org/officeDocument/2006/relationships/hyperlink" Target="http://fcc.uca.es/web/tfgtfm/ver1.php?email1=curro.garcia@uca.es&amp;email2=ceciliamatilde.fernandez@uca.es%20&amp;diahora=2021-12-11%2014:39:40&amp;curso=2021/2022&amp;titulacion=GBT" TargetMode="External"/><Relationship Id="rId9" Type="http://schemas.openxmlformats.org/officeDocument/2006/relationships/hyperlink" Target="http://fcc.uca.es/web/tfgtfm/ver1.php?email1=curro.garcia@uca.es&amp;email2=ceciliamatilde.fernandez@uca.es&amp;diahora=2021-12-11%2013:20:35&amp;curso=2021/2022&amp;titulacion=GBT" TargetMode="External"/><Relationship Id="rId14" Type="http://schemas.openxmlformats.org/officeDocument/2006/relationships/hyperlink" Target="http://fcc.uca.es/web/tfgtfm/ver1.php?email1=gerardo.fernandez@uca.es&amp;email2=mariajose.aliano@uca.es&amp;diahora=2021-12-09%2013:03:40&amp;curso=2021/2022&amp;titulacion=GBT" TargetMode="External"/><Relationship Id="rId22" Type="http://schemas.openxmlformats.org/officeDocument/2006/relationships/hyperlink" Target="http://fcc.uca.es/web/tfgtfm/ver1.php?email1=manuel.rodrigueziglesias@gm.uca.es&amp;email2=&amp;diahora=2021-12-01%2011:58:52&amp;curso=2021/2022&amp;titulacion=GBT" TargetMode="External"/><Relationship Id="rId27" Type="http://schemas.openxmlformats.org/officeDocument/2006/relationships/hyperlink" Target="http://fcc.uca.es/web/tfgtfm/ver1.php?email1=antonio.astola@uca.es&amp;email2=juanantonio.sitcha@uca.es&amp;diahora=2021-11-28%2012:56:24&amp;curso=2021/2022&amp;titulacion=GBT" TargetMode="External"/><Relationship Id="rId30" Type="http://schemas.openxmlformats.org/officeDocument/2006/relationships/hyperlink" Target="http://fcc.uca.es/web/tfgtfm/ver1.php?email1=sokratis.papaspyrou@uca.es&amp;email2=%20joseluis.varela@uca.es&amp;diahora=2021-11-09%2010:49:22&amp;curso=2021/2022&amp;titulacion=GBT" TargetMode="External"/><Relationship Id="rId35" Type="http://schemas.openxmlformats.org/officeDocument/2006/relationships/hyperlink" Target="http://fcc.uca.es/web/tfgtfm/ver1.php?email1=casimiro.mantell@uca.es&amp;email2=jezabel.sanchez@uca.es&amp;diahora=2021-11-02%2019:42:19&amp;curso=2021/2022&amp;titulacion=GBT" TargetMode="External"/><Relationship Id="rId43" Type="http://schemas.openxmlformats.org/officeDocument/2006/relationships/hyperlink" Target="http://fcc.uca.es/web/tfgtfm/ver1.php?email1=ivonne.suarez@uca.es&amp;email2=javier.moraga@uca.es&amp;diahora=2021-11-01%2020:35:46&amp;curso=2021/2022&amp;titulacion=GBT" TargetMode="External"/><Relationship Id="rId48" Type="http://schemas.openxmlformats.org/officeDocument/2006/relationships/hyperlink" Target="http://fcc.uca.es/web/tfgtfm/ver1.php?email1=antonio.cala@uca.es&amp;email2=famacias@uca.es&amp;diahora=2021-10-31%2015:26:52&amp;curso=2021/2022&amp;titulacion=GBT" TargetMode="External"/><Relationship Id="rId56" Type="http://schemas.openxmlformats.org/officeDocument/2006/relationships/hyperlink" Target="http://fcc.uca.es/web/tfgtfm/ver1.php?email1=josemanuel.montesdeoca@uca.es&amp;email2=gema.cabrera@uca.es&amp;diahora=2021-10-27%2023:59:12&amp;curso=2021/2022&amp;titulacion=GBT" TargetMode="External"/><Relationship Id="rId8" Type="http://schemas.openxmlformats.org/officeDocument/2006/relationships/hyperlink" Target="http://fcc.uca.es/web/tfgtfm/ver1.php?email1=manuel.valdivia@uca.es&amp;email2=margarita.jimenezpalomares@uca.es&amp;diahora=2021-12-11%2013:34:12&amp;curso=2021/2022&amp;titulacion=GBT" TargetMode="External"/><Relationship Id="rId51" Type="http://schemas.openxmlformats.org/officeDocument/2006/relationships/hyperlink" Target="http://fcc.uca.es/web/tfgtfm/ver1.php?email1=josemanuel.botubol@uca.es&amp;email2=fatima.vela@gm.uca.es&amp;diahora=2021-10-29%2013:50:47&amp;curso=2021/2022&amp;titulacion=GBT" TargetMode="External"/><Relationship Id="rId3" Type="http://schemas.openxmlformats.org/officeDocument/2006/relationships/hyperlink" Target="http://fcc.uca.es/web/tfgtfm/ver1.php?email1=maricarmen.duran@gm.uca.es&amp;email2=lucia.beltrancamacho@alum.uca.es&amp;diahora=2021-12-11%2018:13:26&amp;curso=2021/2022&amp;titulacion=GB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D35" zoomScaleNormal="100" workbookViewId="0">
      <selection activeCell="D42" sqref="A42:XFD42"/>
    </sheetView>
  </sheetViews>
  <sheetFormatPr baseColWidth="10" defaultColWidth="8.5546875" defaultRowHeight="15.6" x14ac:dyDescent="0.3"/>
  <cols>
    <col min="1" max="1" width="96.33203125" style="1" customWidth="1"/>
    <col min="2" max="2" width="23" customWidth="1"/>
    <col min="3" max="3" width="51.88671875" style="2" customWidth="1"/>
    <col min="4" max="4" width="32.33203125" customWidth="1"/>
    <col min="5" max="5" width="41.109375" customWidth="1"/>
    <col min="6" max="6" width="33.6640625" customWidth="1"/>
    <col min="7" max="7" width="52.33203125" customWidth="1"/>
    <col min="8" max="8" width="12.6640625" customWidth="1"/>
    <col min="1013" max="1024" width="11.5546875" customWidth="1"/>
  </cols>
  <sheetData>
    <row r="1" spans="1: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/>
    </row>
    <row r="2" spans="1:8" x14ac:dyDescent="0.3">
      <c r="A2" s="4" t="s">
        <v>7</v>
      </c>
      <c r="B2" s="5" t="s">
        <v>8</v>
      </c>
      <c r="C2" s="6" t="s">
        <v>9</v>
      </c>
      <c r="D2" s="5" t="s">
        <v>10</v>
      </c>
      <c r="E2" s="5" t="s">
        <v>11</v>
      </c>
      <c r="F2" s="5"/>
      <c r="G2" s="5"/>
      <c r="H2" s="7" t="str">
        <f>HYPERLINK("http://fcc.uca.es/web/tfgtfm/ver1.php?email1=alberto.arias@uca.es&amp;email2=&amp;diahora=2021-12-11 21:28:15&amp;curso=2021/2022&amp;titulacion=GBT", "ver propuesta" )</f>
        <v>ver propuesta</v>
      </c>
    </row>
    <row r="3" spans="1:8" x14ac:dyDescent="0.3">
      <c r="A3" s="4" t="s">
        <v>12</v>
      </c>
      <c r="B3" s="5" t="s">
        <v>13</v>
      </c>
      <c r="C3" s="6" t="s">
        <v>14</v>
      </c>
      <c r="D3" s="5" t="s">
        <v>15</v>
      </c>
      <c r="E3" s="5"/>
      <c r="F3" s="5" t="s">
        <v>16</v>
      </c>
      <c r="G3" s="5"/>
      <c r="H3" s="7" t="str">
        <f>HYPERLINK("http://fcc.uca.es/web/tfgtfm/ver1.php?email1=almudena.gonzalez@uca.es&amp;email2=maria.calderon@uca.es&amp;diahora=2021-12-11 18:43:08&amp;curso=2021/2022&amp;titulacion=GBT", "ver propuesta" )</f>
        <v>ver propuesta</v>
      </c>
    </row>
    <row r="4" spans="1:8" x14ac:dyDescent="0.3">
      <c r="A4" s="4" t="s">
        <v>17</v>
      </c>
      <c r="B4" s="5" t="s">
        <v>18</v>
      </c>
      <c r="C4" s="6" t="s">
        <v>19</v>
      </c>
      <c r="D4" s="5" t="s">
        <v>20</v>
      </c>
      <c r="E4" s="5" t="s">
        <v>11</v>
      </c>
      <c r="F4" s="5" t="s">
        <v>21</v>
      </c>
      <c r="G4" s="5" t="s">
        <v>22</v>
      </c>
      <c r="H4" s="7" t="str">
        <f>HYPERLINK("http://fcc.uca.es/web/tfgtfm/ver1.php?email1=maricarmen.duran@gm.uca.es&amp;email2=lucia.beltrancamacho@alum.uca.es&amp;diahora=2021-12-11 18:13:26&amp;curso=2021/2022&amp;titulacion=GBT", "ver propuesta" )</f>
        <v>ver propuesta</v>
      </c>
    </row>
    <row r="5" spans="1:8" x14ac:dyDescent="0.3">
      <c r="A5" s="4" t="s">
        <v>23</v>
      </c>
      <c r="B5" s="5" t="s">
        <v>18</v>
      </c>
      <c r="C5" s="6" t="s">
        <v>24</v>
      </c>
      <c r="D5" s="5" t="s">
        <v>25</v>
      </c>
      <c r="E5" s="5" t="s">
        <v>11</v>
      </c>
      <c r="F5" s="5" t="s">
        <v>26</v>
      </c>
      <c r="G5" s="5" t="s">
        <v>11</v>
      </c>
      <c r="H5" s="7" t="str">
        <f>HYPERLINK("http://fcc.uca.es/web/tfgtfm/ver1.php?email1=curro.garcia@uca.es&amp;email2=ceciliamatilde.fernandez@uca.es &amp;diahora=2021-12-11 14:39:40&amp;curso=2021/2022&amp;titulacion=GBT", "ver propuesta" )</f>
        <v>ver propuesta</v>
      </c>
    </row>
    <row r="6" spans="1:8" ht="28.8" x14ac:dyDescent="0.3">
      <c r="A6" s="4" t="s">
        <v>27</v>
      </c>
      <c r="B6" s="5" t="s">
        <v>13</v>
      </c>
      <c r="C6" s="6" t="s">
        <v>28</v>
      </c>
      <c r="D6" s="5" t="s">
        <v>15</v>
      </c>
      <c r="E6" s="5" t="s">
        <v>11</v>
      </c>
      <c r="F6" s="5" t="s">
        <v>29</v>
      </c>
      <c r="G6" s="5" t="s">
        <v>11</v>
      </c>
      <c r="H6" s="7" t="str">
        <f>HYPERLINK("http://fcc.uca.es/web/tfgtfm/ver1.php?email1=almudena.gonzalez@uca.es&amp;email2=margarita.jimenezpalomares@gm.uca.es&amp;diahora=2021-12-11 14:33:42&amp;curso=2021/2022&amp;titulacion=GBT", "ver propuesta" )</f>
        <v>ver propuesta</v>
      </c>
    </row>
    <row r="7" spans="1:8" ht="28.8" x14ac:dyDescent="0.3">
      <c r="A7" s="4" t="s">
        <v>30</v>
      </c>
      <c r="B7" s="5" t="s">
        <v>31</v>
      </c>
      <c r="C7" s="6" t="s">
        <v>32</v>
      </c>
      <c r="D7" s="5" t="s">
        <v>33</v>
      </c>
      <c r="E7" s="5" t="s">
        <v>34</v>
      </c>
      <c r="F7" s="5" t="s">
        <v>35</v>
      </c>
      <c r="G7" s="5" t="s">
        <v>34</v>
      </c>
      <c r="H7" s="7" t="str">
        <f>HYPERLINK("http://fcc.uca.es/web/tfgtfm/ver1.php?email1=lidia.bravo@uca.es&amp;email2=patricia.mariscal@uca.es&amp;diahora=2021-12-11 14:09:46&amp;curso=2021/2022&amp;titulacion=GBT", "ver propuesta" )</f>
        <v>ver propuesta</v>
      </c>
    </row>
    <row r="8" spans="1:8" x14ac:dyDescent="0.3">
      <c r="A8" s="4" t="s">
        <v>36</v>
      </c>
      <c r="B8" s="5" t="s">
        <v>18</v>
      </c>
      <c r="C8" s="6" t="s">
        <v>37</v>
      </c>
      <c r="D8" s="5" t="s">
        <v>38</v>
      </c>
      <c r="E8" s="5" t="s">
        <v>11</v>
      </c>
      <c r="F8" s="5" t="s">
        <v>39</v>
      </c>
      <c r="G8" s="5" t="s">
        <v>11</v>
      </c>
      <c r="H8" s="7" t="str">
        <f>HYPERLINK("http://fcc.uca.es/web/tfgtfm/ver1.php?email1=manuel.valdivia@uca.es &amp;email2=margarita.jimenezpalomares@uca.es &amp;diahora=2021-12-11 13:53:18&amp;curso=2021/2022&amp;titulacion=GBT", "ver propuesta" )</f>
        <v>ver propuesta</v>
      </c>
    </row>
    <row r="9" spans="1:8" x14ac:dyDescent="0.3">
      <c r="A9" s="4" t="s">
        <v>40</v>
      </c>
      <c r="B9" s="5" t="s">
        <v>41</v>
      </c>
      <c r="C9" s="6" t="s">
        <v>42</v>
      </c>
      <c r="D9" s="5" t="s">
        <v>43</v>
      </c>
      <c r="E9" s="5" t="s">
        <v>11</v>
      </c>
      <c r="F9" s="5" t="s">
        <v>44</v>
      </c>
      <c r="G9" s="5" t="s">
        <v>11</v>
      </c>
      <c r="H9" s="7" t="str">
        <f>HYPERLINK("http://fcc.uca.es/web/tfgtfm/ver1.php?email1=manuel.valdivia@uca.es&amp;email2=margarita.jimenezpalomares@uca.es&amp;diahora=2021-12-11 13:34:12&amp;curso=2021/2022&amp;titulacion=GBT", "ver propuesta" )</f>
        <v>ver propuesta</v>
      </c>
    </row>
    <row r="10" spans="1:8" x14ac:dyDescent="0.3">
      <c r="A10" s="4" t="s">
        <v>45</v>
      </c>
      <c r="B10" s="5" t="s">
        <v>18</v>
      </c>
      <c r="C10" s="6" t="s">
        <v>46</v>
      </c>
      <c r="D10" s="5" t="s">
        <v>25</v>
      </c>
      <c r="E10" s="5" t="s">
        <v>11</v>
      </c>
      <c r="F10" s="5" t="s">
        <v>47</v>
      </c>
      <c r="G10" s="5" t="s">
        <v>11</v>
      </c>
      <c r="H10" s="7" t="str">
        <f>HYPERLINK("http://fcc.uca.es/web/tfgtfm/ver1.php?email1=curro.garcia@uca.es&amp;email2=ceciliamatilde.fernandez@uca.es&amp;diahora=2021-12-11 13:20:35&amp;curso=2021/2022&amp;titulacion=GBT", "ver propuesta" )</f>
        <v>ver propuesta</v>
      </c>
    </row>
    <row r="11" spans="1:8" x14ac:dyDescent="0.3">
      <c r="A11" s="4" t="s">
        <v>48</v>
      </c>
      <c r="B11" s="5" t="s">
        <v>18</v>
      </c>
      <c r="C11" s="6" t="s">
        <v>49</v>
      </c>
      <c r="D11" s="5" t="s">
        <v>25</v>
      </c>
      <c r="E11" s="5" t="s">
        <v>11</v>
      </c>
      <c r="F11" s="5" t="s">
        <v>47</v>
      </c>
      <c r="G11" s="5" t="s">
        <v>11</v>
      </c>
      <c r="H11" s="7" t="str">
        <f>HYPERLINK("http://fcc.uca.es/web/tfgtfm/ver1.php?email1=curro.garcia@uca.es&amp;email2=ceciliamatilde.fernandez@uca.es&amp;diahora=2021-12-11 13:17:52&amp;curso=2021/2022&amp;titulacion=GBT", "ver propuesta" )</f>
        <v>ver propuesta</v>
      </c>
    </row>
    <row r="12" spans="1:8" ht="28.8" x14ac:dyDescent="0.3">
      <c r="A12" s="4" t="s">
        <v>50</v>
      </c>
      <c r="B12" s="5" t="s">
        <v>31</v>
      </c>
      <c r="C12" s="6" t="s">
        <v>51</v>
      </c>
      <c r="D12" s="5" t="s">
        <v>52</v>
      </c>
      <c r="E12" s="5" t="s">
        <v>53</v>
      </c>
      <c r="F12" s="5" t="s">
        <v>54</v>
      </c>
      <c r="G12" s="5" t="s">
        <v>53</v>
      </c>
      <c r="H12" s="7" t="str">
        <f>HYPERLINK("http://fcc.uca.es/web/tfgtfm/ver1.php?email1=carlosjose.alvarez@uca.es&amp;email2=luisisidoro.romero@uca.es&amp;diahora=2021-12-10 21:13:26&amp;curso=2021/2022&amp;titulacion=GBT", "ver propuesta" )</f>
        <v>ver propuesta</v>
      </c>
    </row>
    <row r="13" spans="1:8" ht="28.8" x14ac:dyDescent="0.3">
      <c r="A13" s="4" t="s">
        <v>55</v>
      </c>
      <c r="B13" s="5" t="s">
        <v>31</v>
      </c>
      <c r="C13" s="6" t="s">
        <v>56</v>
      </c>
      <c r="D13" s="5" t="s">
        <v>57</v>
      </c>
      <c r="E13" s="5" t="s">
        <v>53</v>
      </c>
      <c r="F13" s="5" t="s">
        <v>58</v>
      </c>
      <c r="G13" s="5" t="s">
        <v>11</v>
      </c>
      <c r="H13" s="7" t="str">
        <f>HYPERLINK("http://fcc.uca.es/web/tfgtfm/ver1.php?email1=clara.pereyra@uca.es&amp;email2=maria.calderon@gm.uca.es &amp;diahora=2021-12-09 21:59:29&amp;curso=2021/2022&amp;titulacion=GBT", "ver propuesta" )</f>
        <v>ver propuesta</v>
      </c>
    </row>
    <row r="14" spans="1:8" x14ac:dyDescent="0.3">
      <c r="A14" s="4" t="s">
        <v>59</v>
      </c>
      <c r="B14" s="5" t="s">
        <v>60</v>
      </c>
      <c r="C14" s="6" t="s">
        <v>61</v>
      </c>
      <c r="D14" s="5" t="s">
        <v>62</v>
      </c>
      <c r="E14" s="5" t="s">
        <v>11</v>
      </c>
      <c r="F14" s="5" t="s">
        <v>63</v>
      </c>
      <c r="G14" s="5" t="s">
        <v>11</v>
      </c>
      <c r="H14" s="7" t="str">
        <f>HYPERLINK("http://fcc.uca.es/web/tfgtfm/ver1.php?email1=maricarmen.duran@uca.es &amp;email2=almudena.gonzalez@uca.es &amp;diahora=2021-12-09 17:57:05&amp;curso=2021/2022&amp;titulacion=GBT", "ver propuesta" )</f>
        <v>ver propuesta</v>
      </c>
    </row>
    <row r="15" spans="1:8" ht="28.8" x14ac:dyDescent="0.3">
      <c r="A15" s="4" t="s">
        <v>64</v>
      </c>
      <c r="B15" s="5" t="s">
        <v>31</v>
      </c>
      <c r="C15" s="6" t="s">
        <v>65</v>
      </c>
      <c r="D15" s="5" t="s">
        <v>66</v>
      </c>
      <c r="E15" s="5" t="s">
        <v>67</v>
      </c>
      <c r="F15" s="5" t="s">
        <v>68</v>
      </c>
      <c r="G15" s="5" t="s">
        <v>67</v>
      </c>
      <c r="H15" s="7" t="str">
        <f>HYPERLINK("http://fcc.uca.es/web/tfgtfm/ver1.php?email1=gerardo.fernandez@uca.es&amp;email2=mariajose.aliano@uca.es&amp;diahora=2021-12-09 13:03:40&amp;curso=2021/2022&amp;titulacion=GBT", "ver propuesta" )</f>
        <v>ver propuesta</v>
      </c>
    </row>
    <row r="16" spans="1:8" ht="28.8" x14ac:dyDescent="0.3">
      <c r="A16" s="4" t="s">
        <v>69</v>
      </c>
      <c r="B16" s="5" t="s">
        <v>31</v>
      </c>
      <c r="C16" s="6" t="s">
        <v>70</v>
      </c>
      <c r="D16" s="5" t="s">
        <v>10</v>
      </c>
      <c r="E16" s="5" t="s">
        <v>11</v>
      </c>
      <c r="F16" s="5" t="s">
        <v>71</v>
      </c>
      <c r="G16" s="5" t="s">
        <v>11</v>
      </c>
      <c r="H16" s="7" t="str">
        <f>HYPERLINK("http://fcc.uca.es/web/tfgtfm/ver1.php?email1=alberto.arias@uca.es&amp;email2=laureana.rebordinos@uca.es&amp;diahora=2021-12-09 10:50:35&amp;curso=2021/2022&amp;titulacion=GBT", "ver propuesta" )</f>
        <v>ver propuesta</v>
      </c>
    </row>
    <row r="17" spans="1:8" ht="28.8" x14ac:dyDescent="0.3">
      <c r="A17" s="4" t="s">
        <v>72</v>
      </c>
      <c r="B17" s="5" t="s">
        <v>31</v>
      </c>
      <c r="C17" s="6" t="s">
        <v>73</v>
      </c>
      <c r="D17" s="5" t="s">
        <v>74</v>
      </c>
      <c r="E17" s="5" t="s">
        <v>67</v>
      </c>
      <c r="F17" s="5" t="s">
        <v>75</v>
      </c>
      <c r="G17" s="5" t="s">
        <v>67</v>
      </c>
      <c r="H17" s="7" t="str">
        <f>HYPERLINK("http://fcc.uca.es/web/tfgtfm/ver1.php?email1=mariajose.aliano@gm.uca.es&amp;email2=ceferino.carrera@uca.es&amp;diahora=2021-12-08 23:32:21&amp;curso=2021/2022&amp;titulacion=GBT", "ver propuesta" )</f>
        <v>ver propuesta</v>
      </c>
    </row>
    <row r="18" spans="1:8" x14ac:dyDescent="0.3">
      <c r="A18" s="4" t="s">
        <v>76</v>
      </c>
      <c r="B18" s="5" t="s">
        <v>18</v>
      </c>
      <c r="C18" s="6" t="s">
        <v>77</v>
      </c>
      <c r="D18" s="5" t="s">
        <v>78</v>
      </c>
      <c r="E18" s="5" t="s">
        <v>11</v>
      </c>
      <c r="F18" s="5" t="s">
        <v>79</v>
      </c>
      <c r="G18" s="5" t="s">
        <v>11</v>
      </c>
      <c r="H18" s="7" t="str">
        <f>HYPERLINK("http://fcc.uca.es/web/tfgtfm/ver1.php?email1=gustavo.cordero@uca.es&amp;email2=jesusmanuel.cantoral@uca.es&amp;diahora=2021-12-08 19:44:02&amp;curso=2021/2022&amp;titulacion=GBT", "ver propuesta" )</f>
        <v>ver propuesta</v>
      </c>
    </row>
    <row r="19" spans="1:8" ht="28.8" x14ac:dyDescent="0.3">
      <c r="A19" s="4" t="s">
        <v>80</v>
      </c>
      <c r="B19" s="5" t="s">
        <v>18</v>
      </c>
      <c r="C19" s="6" t="s">
        <v>81</v>
      </c>
      <c r="D19" s="5" t="s">
        <v>82</v>
      </c>
      <c r="E19" s="5" t="s">
        <v>11</v>
      </c>
      <c r="F19" s="5" t="s">
        <v>83</v>
      </c>
      <c r="G19" s="5" t="s">
        <v>11</v>
      </c>
      <c r="H19" s="7" t="str">
        <f>HYPERLINK("http://fcc.uca.es/web/tfgtfm/ver1.php?email1=franciscojavier.fernandez@gm.uca.es&amp;email2=almudena.escobar@uca.es&amp;diahora=2021-12-08 15:46:14&amp;curso=2021/2022&amp;titulacion=GBT", "ver propuesta" )</f>
        <v>ver propuesta</v>
      </c>
    </row>
    <row r="20" spans="1:8" ht="43.2" x14ac:dyDescent="0.3">
      <c r="A20" s="4" t="s">
        <v>84</v>
      </c>
      <c r="B20" s="5" t="s">
        <v>18</v>
      </c>
      <c r="C20" s="6" t="s">
        <v>85</v>
      </c>
      <c r="D20" s="5" t="s">
        <v>86</v>
      </c>
      <c r="E20" s="5" t="s">
        <v>11</v>
      </c>
      <c r="F20" s="5" t="s">
        <v>87</v>
      </c>
      <c r="G20" s="8" t="s">
        <v>88</v>
      </c>
      <c r="H20" s="7" t="str">
        <f>HYPERLINK("http://fcc.uca.es/web/tfgtfm/ver1.php?email1=maricarmen.duran@uca.es&amp;email2=marta.rojas@uca.es &amp;diahora=2021-12-06 19:56:09&amp;curso=2021/2022&amp;titulacion=GBT", "ver propuesta" )</f>
        <v>ver propuesta</v>
      </c>
    </row>
    <row r="21" spans="1:8" ht="28.8" x14ac:dyDescent="0.3">
      <c r="A21" s="4" t="s">
        <v>89</v>
      </c>
      <c r="B21" s="5" t="s">
        <v>31</v>
      </c>
      <c r="C21" s="6" t="s">
        <v>90</v>
      </c>
      <c r="D21" s="5" t="s">
        <v>91</v>
      </c>
      <c r="E21" s="5" t="s">
        <v>11</v>
      </c>
      <c r="F21" s="5" t="s">
        <v>92</v>
      </c>
      <c r="G21" s="5" t="s">
        <v>11</v>
      </c>
      <c r="H21" s="7" t="str">
        <f>HYPERLINK("http://fcc.uca.es/web/tfgtfm/ver1.php?email1=carlos.garrido@uca.es&amp;email2=victoriaeugenia.gonzalez@uca.es&amp;diahora=2021-12-04 11:09:18&amp;curso=2021/2022&amp;titulacion=GBT", "ver propuesta" )</f>
        <v>ver propuesta</v>
      </c>
    </row>
    <row r="22" spans="1:8" x14ac:dyDescent="0.3">
      <c r="A22" s="4" t="s">
        <v>93</v>
      </c>
      <c r="B22" s="5" t="s">
        <v>31</v>
      </c>
      <c r="C22" s="6" t="s">
        <v>94</v>
      </c>
      <c r="D22" s="5" t="s">
        <v>95</v>
      </c>
      <c r="E22" s="5" t="s">
        <v>67</v>
      </c>
      <c r="F22" s="5" t="s">
        <v>96</v>
      </c>
      <c r="G22" s="5" t="s">
        <v>67</v>
      </c>
      <c r="H22" s="7" t="str">
        <f>HYPERLINK("http://fcc.uca.es/web/tfgtfm/ver1.php?email1=remedios.castro@uca.es&amp;email2=enrique.duranguerrero@uca.es&amp;diahora=2021-12-02 13:23:42&amp;curso=2021/2022&amp;titulacion=GBT", "ver propuesta" )</f>
        <v>ver propuesta</v>
      </c>
    </row>
    <row r="23" spans="1:8" x14ac:dyDescent="0.3">
      <c r="A23" s="4" t="s">
        <v>97</v>
      </c>
      <c r="B23" s="5" t="s">
        <v>31</v>
      </c>
      <c r="C23" s="6" t="s">
        <v>98</v>
      </c>
      <c r="D23" s="5" t="s">
        <v>99</v>
      </c>
      <c r="E23" s="5" t="s">
        <v>11</v>
      </c>
      <c r="F23" s="5"/>
      <c r="G23" s="5" t="s">
        <v>100</v>
      </c>
      <c r="H23" s="7" t="str">
        <f>HYPERLINK("http://fcc.uca.es/web/tfgtfm/ver1.php?email1=manuel.rodrigueziglesias@gm.uca.es&amp;email2=&amp;diahora=2021-12-01 11:58:52&amp;curso=2021/2022&amp;titulacion=GBT", "ver propuesta" )</f>
        <v>ver propuesta</v>
      </c>
    </row>
    <row r="24" spans="1:8" ht="28.8" x14ac:dyDescent="0.3">
      <c r="A24" s="4" t="s">
        <v>101</v>
      </c>
      <c r="B24" s="5" t="s">
        <v>31</v>
      </c>
      <c r="C24" s="6" t="s">
        <v>102</v>
      </c>
      <c r="D24" s="5" t="s">
        <v>99</v>
      </c>
      <c r="E24" s="5" t="s">
        <v>11</v>
      </c>
      <c r="F24" s="5" t="s">
        <v>103</v>
      </c>
      <c r="G24" s="5" t="s">
        <v>100</v>
      </c>
      <c r="H24" s="7" t="str">
        <f>HYPERLINK("http://fcc.uca.es/web/tfgtfm/ver1.php?email1=manuel.rodrigueziglesias@gm.uca.es&amp;email2=tertrusot@gmail.com&amp;diahora=2021-12-01 11:58:28&amp;curso=2021/2022&amp;titulacion=GBT", "ver propuesta" )</f>
        <v>ver propuesta</v>
      </c>
    </row>
    <row r="25" spans="1:8" x14ac:dyDescent="0.3">
      <c r="A25" s="4" t="s">
        <v>104</v>
      </c>
      <c r="B25" s="5" t="s">
        <v>18</v>
      </c>
      <c r="C25" s="6" t="s">
        <v>105</v>
      </c>
      <c r="D25" s="5" t="s">
        <v>106</v>
      </c>
      <c r="E25" s="5" t="s">
        <v>11</v>
      </c>
      <c r="F25" s="5" t="s">
        <v>83</v>
      </c>
      <c r="G25" s="5" t="s">
        <v>11</v>
      </c>
      <c r="H25" s="7" t="str">
        <f>HYPERLINK("http://fcc.uca.es/web/tfgtfm/ver1.php?email1=franciscojavier.fernandez@uca.es&amp;email2=almudena.escobar@uca.es&amp;diahora=2021-11-30 15:17:41&amp;curso=2021/2022&amp;titulacion=GBT", "ver propuesta" )</f>
        <v>ver propuesta</v>
      </c>
    </row>
    <row r="26" spans="1:8" ht="28.8" x14ac:dyDescent="0.3">
      <c r="A26" s="4" t="s">
        <v>107</v>
      </c>
      <c r="B26" s="5" t="s">
        <v>31</v>
      </c>
      <c r="C26" s="6" t="s">
        <v>108</v>
      </c>
      <c r="D26" s="5" t="s">
        <v>82</v>
      </c>
      <c r="E26" s="5" t="s">
        <v>11</v>
      </c>
      <c r="F26" s="5" t="s">
        <v>83</v>
      </c>
      <c r="G26" s="5" t="s">
        <v>11</v>
      </c>
      <c r="H26" s="7" t="str">
        <f>HYPERLINK("http://fcc.uca.es/web/tfgtfm/ver1.php?email1=franciscojavier.fernandez@gm.uca.es&amp;email2=almudena.escobar@uca.es&amp;diahora=2021-11-29 22:28:34&amp;curso=2021/2022&amp;titulacion=GBT", "ver propuesta" )</f>
        <v>ver propuesta</v>
      </c>
    </row>
    <row r="27" spans="1:8" ht="28.8" x14ac:dyDescent="0.3">
      <c r="A27" s="4" t="s">
        <v>109</v>
      </c>
      <c r="B27" s="5" t="s">
        <v>31</v>
      </c>
      <c r="C27" s="6" t="s">
        <v>110</v>
      </c>
      <c r="D27" s="5" t="s">
        <v>111</v>
      </c>
      <c r="E27" s="5" t="s">
        <v>53</v>
      </c>
      <c r="F27" s="5" t="s">
        <v>112</v>
      </c>
      <c r="G27" s="5" t="s">
        <v>53</v>
      </c>
      <c r="H27" s="7" t="str">
        <f>HYPERLINK("http://fcc.uca.es/web/tfgtfm/ver1.php?email1=anabelen.diaz@uca.es&amp;email2=cristina.lasanta@uca.es&amp;diahora=2021-11-29 10:46:37&amp;curso=2021/2022&amp;titulacion=GBT", "ver propuesta" )</f>
        <v>ver propuesta</v>
      </c>
    </row>
    <row r="28" spans="1:8" ht="28.8" x14ac:dyDescent="0.3">
      <c r="A28" s="4" t="s">
        <v>113</v>
      </c>
      <c r="B28" s="5" t="s">
        <v>31</v>
      </c>
      <c r="C28" s="6" t="s">
        <v>114</v>
      </c>
      <c r="D28" s="5" t="s">
        <v>115</v>
      </c>
      <c r="E28" s="5" t="s">
        <v>11</v>
      </c>
      <c r="F28" s="5" t="s">
        <v>116</v>
      </c>
      <c r="G28" s="5" t="s">
        <v>117</v>
      </c>
      <c r="H28" s="7" t="str">
        <f>HYPERLINK("http://fcc.uca.es/web/tfgtfm/ver1.php?email1=antonio.astola@uca.es&amp;email2=juanantonio.sitcha@uca.es&amp;diahora=2021-11-28 12:56:24&amp;curso=2021/2022&amp;titulacion=GBT", "ver propuesta" )</f>
        <v>ver propuesta</v>
      </c>
    </row>
    <row r="29" spans="1:8" ht="28.8" x14ac:dyDescent="0.3">
      <c r="A29" s="4" t="s">
        <v>118</v>
      </c>
      <c r="B29" s="5" t="s">
        <v>18</v>
      </c>
      <c r="C29" s="6" t="s">
        <v>119</v>
      </c>
      <c r="D29" s="5" t="s">
        <v>115</v>
      </c>
      <c r="E29" s="5" t="s">
        <v>11</v>
      </c>
      <c r="F29" s="5" t="s">
        <v>116</v>
      </c>
      <c r="G29" s="5" t="s">
        <v>117</v>
      </c>
      <c r="H29" s="7" t="str">
        <f>HYPERLINK("http://fcc.uca.es/web/tfgtfm/ver1.php?email1=antonio.astola@uca.es&amp;email2=juanantonio.sitcha@uca.es&amp;diahora=2021-11-28 12:34:28&amp;curso=2021/2022&amp;titulacion=GBT", "ver propuesta" )</f>
        <v>ver propuesta</v>
      </c>
    </row>
    <row r="30" spans="1:8" x14ac:dyDescent="0.3">
      <c r="A30" s="4" t="s">
        <v>120</v>
      </c>
      <c r="B30" s="5" t="s">
        <v>121</v>
      </c>
      <c r="C30" s="6" t="s">
        <v>122</v>
      </c>
      <c r="D30" s="5" t="s">
        <v>123</v>
      </c>
      <c r="E30" s="5" t="s">
        <v>11</v>
      </c>
      <c r="F30" s="5"/>
      <c r="G30" s="5"/>
      <c r="H30" s="7" t="str">
        <f>HYPERLINK("http://fcc.uca.es/web/tfgtfm/ver1.php?email1=antonio.campos@uca.es&amp;email2=&amp;diahora=2021-11-14 22:24:54&amp;curso=2021/2022&amp;titulacion=GBT", "ver propuesta" )</f>
        <v>ver propuesta</v>
      </c>
    </row>
    <row r="31" spans="1:8" x14ac:dyDescent="0.3">
      <c r="A31" s="4" t="s">
        <v>124</v>
      </c>
      <c r="B31" s="5" t="s">
        <v>18</v>
      </c>
      <c r="C31" s="6" t="s">
        <v>125</v>
      </c>
      <c r="D31" s="5" t="s">
        <v>126</v>
      </c>
      <c r="E31" s="5" t="s">
        <v>117</v>
      </c>
      <c r="F31" s="5" t="s">
        <v>127</v>
      </c>
      <c r="G31" s="5" t="s">
        <v>117</v>
      </c>
      <c r="H31" s="7" t="str">
        <f>HYPERLINK("http://fcc.uca.es/web/tfgtfm/ver1.php?email1=sokratis.papaspyrou@uca.es&amp;email2= joseluis.varela@uca.es&amp;diahora=2021-11-09 10:49:22&amp;curso=2021/2022&amp;titulacion=GBT", "ver propuesta" )</f>
        <v>ver propuesta</v>
      </c>
    </row>
    <row r="32" spans="1:8" x14ac:dyDescent="0.3">
      <c r="A32" s="4" t="s">
        <v>128</v>
      </c>
      <c r="B32" s="5" t="s">
        <v>18</v>
      </c>
      <c r="C32" s="6" t="s">
        <v>129</v>
      </c>
      <c r="D32" s="5" t="s">
        <v>126</v>
      </c>
      <c r="E32" s="5" t="s">
        <v>117</v>
      </c>
      <c r="F32" s="5" t="s">
        <v>130</v>
      </c>
      <c r="G32" s="5" t="s">
        <v>117</v>
      </c>
      <c r="H32" s="7" t="str">
        <f>HYPERLINK("http://fcc.uca.es/web/tfgtfm/ver1.php?email1=sokratis.papaspyrou@uca.es&amp;email2=emilio.garcia@uca.es&amp;diahora=2021-11-09 10:45:47&amp;curso=2021/2022&amp;titulacion=GBT", "ver propuesta" )</f>
        <v>ver propuesta</v>
      </c>
    </row>
    <row r="33" spans="1:8" ht="28.8" x14ac:dyDescent="0.3">
      <c r="A33" s="4" t="s">
        <v>131</v>
      </c>
      <c r="B33" s="5" t="s">
        <v>18</v>
      </c>
      <c r="C33" s="6" t="s">
        <v>132</v>
      </c>
      <c r="D33" s="5" t="s">
        <v>133</v>
      </c>
      <c r="E33" s="5" t="s">
        <v>53</v>
      </c>
      <c r="F33" s="5" t="s">
        <v>134</v>
      </c>
      <c r="G33" s="5" t="s">
        <v>53</v>
      </c>
      <c r="H33" s="7" t="str">
        <f>HYPERLINK("http://fcc.uca.es/web/tfgtfm/ver1.php?email1=casimiro.mantell@uca.es&amp;email2=lourdes.casas@uca.es&amp;diahora=2021-11-03 13:50:16&amp;curso=2021/2022&amp;titulacion=GBT", "ver propuesta" )</f>
        <v>ver propuesta</v>
      </c>
    </row>
    <row r="34" spans="1:8" ht="28.8" x14ac:dyDescent="0.3">
      <c r="A34" s="4" t="s">
        <v>135</v>
      </c>
      <c r="B34" s="5" t="s">
        <v>18</v>
      </c>
      <c r="C34" s="6" t="s">
        <v>136</v>
      </c>
      <c r="D34" s="5" t="s">
        <v>133</v>
      </c>
      <c r="E34" s="5" t="s">
        <v>53</v>
      </c>
      <c r="F34" s="5" t="s">
        <v>137</v>
      </c>
      <c r="G34" s="5" t="s">
        <v>11</v>
      </c>
      <c r="H34" s="7" t="str">
        <f>HYPERLINK("http://fcc.uca.es/web/tfgtfm/ver1.php?email1=casimiro.mantell@uca.es&amp;email2=ismael.sanchez@gm.uca.es&amp;diahora=2021-11-02 23:20:54&amp;curso=2021/2022&amp;titulacion=GBT", "ver propuesta" )</f>
        <v>ver propuesta</v>
      </c>
    </row>
    <row r="35" spans="1:8" ht="28.8" x14ac:dyDescent="0.3">
      <c r="A35" s="4" t="s">
        <v>138</v>
      </c>
      <c r="B35" s="5" t="s">
        <v>31</v>
      </c>
      <c r="C35" s="6" t="s">
        <v>139</v>
      </c>
      <c r="D35" s="5" t="s">
        <v>10</v>
      </c>
      <c r="E35" s="5" t="s">
        <v>11</v>
      </c>
      <c r="F35" s="5" t="s">
        <v>140</v>
      </c>
      <c r="G35" s="5" t="s">
        <v>11</v>
      </c>
      <c r="H35" s="7" t="str">
        <f>HYPERLINK("http://fcc.uca.es/web/tfgtfm/ver1.php?email1=alberto.arias@uca.es&amp;email2=ismael.cross@uca.es&amp;diahora=2021-11-02 22:15:52&amp;curso=2021/2022&amp;titulacion=GBT", "ver propuesta" )</f>
        <v>ver propuesta</v>
      </c>
    </row>
    <row r="36" spans="1:8" x14ac:dyDescent="0.3">
      <c r="A36" s="4" t="s">
        <v>141</v>
      </c>
      <c r="B36" s="5" t="s">
        <v>18</v>
      </c>
      <c r="C36" s="6" t="s">
        <v>142</v>
      </c>
      <c r="D36" s="5" t="s">
        <v>133</v>
      </c>
      <c r="E36" s="5" t="s">
        <v>53</v>
      </c>
      <c r="F36" s="5" t="s">
        <v>143</v>
      </c>
      <c r="G36" s="5" t="s">
        <v>53</v>
      </c>
      <c r="H36" s="7" t="str">
        <f>HYPERLINK("http://fcc.uca.es/web/tfgtfm/ver1.php?email1=casimiro.mantell@uca.es&amp;email2=jezabel.sanchez@uca.es&amp;diahora=2021-11-02 19:42:19&amp;curso=2021/2022&amp;titulacion=GBT", "ver propuesta" )</f>
        <v>ver propuesta</v>
      </c>
    </row>
    <row r="37" spans="1:8" ht="28.8" x14ac:dyDescent="0.3">
      <c r="A37" s="4" t="s">
        <v>144</v>
      </c>
      <c r="B37" s="5" t="s">
        <v>18</v>
      </c>
      <c r="C37" s="6" t="s">
        <v>145</v>
      </c>
      <c r="D37" s="5" t="s">
        <v>133</v>
      </c>
      <c r="E37" s="5" t="s">
        <v>53</v>
      </c>
      <c r="F37" s="5" t="s">
        <v>134</v>
      </c>
      <c r="G37" s="5" t="s">
        <v>53</v>
      </c>
      <c r="H37" s="7" t="str">
        <f>HYPERLINK("http://fcc.uca.es/web/tfgtfm/ver1.php?email1=casimiro.mantell@uca.es&amp;email2=lourdes.casas@uca.es&amp;diahora=2021-11-02 19:40:17&amp;curso=2021/2022&amp;titulacion=GBT", "ver propuesta" )</f>
        <v>ver propuesta</v>
      </c>
    </row>
    <row r="38" spans="1:8" ht="28.8" x14ac:dyDescent="0.3">
      <c r="A38" s="4" t="s">
        <v>146</v>
      </c>
      <c r="B38" s="5" t="s">
        <v>31</v>
      </c>
      <c r="C38" s="6" t="s">
        <v>147</v>
      </c>
      <c r="D38" s="5" t="s">
        <v>10</v>
      </c>
      <c r="E38" s="5" t="s">
        <v>11</v>
      </c>
      <c r="F38" s="5" t="s">
        <v>148</v>
      </c>
      <c r="G38" s="5" t="s">
        <v>11</v>
      </c>
      <c r="H38" s="7" t="str">
        <f>HYPERLINK("http://fcc.uca.es/web/tfgtfm/ver1.php?email1=alberto.arias@uca.es&amp;email2=mariaesther.rodriguez@uca.es&amp;diahora=2021-11-02 18:11:08&amp;curso=2021/2022&amp;titulacion=GBT", "ver propuesta" )</f>
        <v>ver propuesta</v>
      </c>
    </row>
    <row r="39" spans="1:8" ht="28.8" x14ac:dyDescent="0.3">
      <c r="A39" s="4" t="s">
        <v>149</v>
      </c>
      <c r="B39" s="5" t="s">
        <v>18</v>
      </c>
      <c r="C39" s="6" t="s">
        <v>150</v>
      </c>
      <c r="D39" s="5" t="s">
        <v>151</v>
      </c>
      <c r="E39" s="5" t="s">
        <v>152</v>
      </c>
      <c r="F39" s="5" t="s">
        <v>153</v>
      </c>
      <c r="G39" s="5" t="s">
        <v>152</v>
      </c>
      <c r="H39" s="7" t="str">
        <f>HYPERLINK("http://fcc.uca.es/web/tfgtfm/ver1.php?email1=manolo.piniero@uca.es&amp;email2=Rocio.litran@uca.es&amp;diahora=2021-11-02 13:25:09&amp;curso=2021/2022&amp;titulacion=GBT", "ver propuesta" )</f>
        <v>ver propuesta</v>
      </c>
    </row>
    <row r="40" spans="1:8" x14ac:dyDescent="0.3">
      <c r="A40" s="4" t="s">
        <v>154</v>
      </c>
      <c r="B40" s="5" t="s">
        <v>18</v>
      </c>
      <c r="C40" s="6" t="s">
        <v>155</v>
      </c>
      <c r="D40" s="5" t="s">
        <v>156</v>
      </c>
      <c r="E40" s="5" t="s">
        <v>157</v>
      </c>
      <c r="F40" s="5" t="s">
        <v>158</v>
      </c>
      <c r="G40" s="5" t="s">
        <v>11</v>
      </c>
      <c r="H40" s="7" t="str">
        <f>HYPERLINK("http://fcc.uca.es/web/tfgtfm/ver1.php?email1=cristina.pinedo@uca.es&amp;email2=javier.moraga@uca.es&amp;diahora=2021-11-02 12:03:47&amp;curso=2021/2022&amp;titulacion=GBT", "ver propuesta" )</f>
        <v>ver propuesta</v>
      </c>
    </row>
    <row r="41" spans="1:8" ht="28.8" x14ac:dyDescent="0.3">
      <c r="A41" s="4" t="s">
        <v>159</v>
      </c>
      <c r="B41" s="5" t="s">
        <v>31</v>
      </c>
      <c r="C41" s="6" t="s">
        <v>160</v>
      </c>
      <c r="D41" s="5" t="s">
        <v>161</v>
      </c>
      <c r="E41" s="5" t="s">
        <v>11</v>
      </c>
      <c r="F41" s="5" t="s">
        <v>71</v>
      </c>
      <c r="G41" s="5" t="s">
        <v>11</v>
      </c>
      <c r="H41" s="7" t="str">
        <f>HYPERLINK("http://fcc.uca.es/web/tfgtfm/ver1.php?email1=alejandro.merlo@uca.es&amp;email2=laureana.rebordinos@uca.es&amp;diahora=2021-11-02 11:31:48&amp;curso=2021/2022&amp;titulacion=GBT", "ver propuesta" )</f>
        <v>ver propuesta</v>
      </c>
    </row>
    <row r="42" spans="1:8" s="15" customFormat="1" x14ac:dyDescent="0.3">
      <c r="A42" s="11" t="s">
        <v>162</v>
      </c>
      <c r="B42" s="12" t="s">
        <v>13</v>
      </c>
      <c r="C42" s="13" t="s">
        <v>163</v>
      </c>
      <c r="D42" s="12" t="s">
        <v>164</v>
      </c>
      <c r="E42" s="12" t="s">
        <v>53</v>
      </c>
      <c r="F42" s="12"/>
      <c r="G42" s="12"/>
      <c r="H42" s="14" t="str">
        <f>HYPERLINK("http://fcc.uca.es/web/tfgtfm/ver1.php?email1=manueljesus.diaz@uca.es&amp;email2=&amp;diahora=2021-11-02 11:19:09&amp;curso=2021/2022&amp;titulacion=GBT", "ver propuesta" )</f>
        <v>ver propuesta</v>
      </c>
    </row>
    <row r="43" spans="1:8" x14ac:dyDescent="0.3">
      <c r="A43" s="4" t="s">
        <v>165</v>
      </c>
      <c r="B43" s="5" t="s">
        <v>31</v>
      </c>
      <c r="C43" s="6" t="s">
        <v>166</v>
      </c>
      <c r="D43" s="5" t="s">
        <v>148</v>
      </c>
      <c r="E43" s="5" t="s">
        <v>11</v>
      </c>
      <c r="F43" s="5" t="s">
        <v>167</v>
      </c>
      <c r="G43" s="5" t="s">
        <v>11</v>
      </c>
      <c r="H43" s="7" t="str">
        <f>HYPERLINK("http://fcc.uca.es/web/tfgtfm/ver1.php?email1=mariaesther.rodriguez@uca.es&amp;email2=silvia.portela@uca.es&amp;diahora=2021-11-01 21:58:52&amp;curso=2021/2022&amp;titulacion=GBT", "ver propuesta" )</f>
        <v>ver propuesta</v>
      </c>
    </row>
    <row r="44" spans="1:8" ht="28.8" x14ac:dyDescent="0.3">
      <c r="A44" s="4" t="s">
        <v>168</v>
      </c>
      <c r="B44" s="5" t="s">
        <v>18</v>
      </c>
      <c r="C44" s="6" t="s">
        <v>169</v>
      </c>
      <c r="D44" s="5" t="s">
        <v>170</v>
      </c>
      <c r="E44" s="5" t="s">
        <v>11</v>
      </c>
      <c r="F44" s="5" t="s">
        <v>158</v>
      </c>
      <c r="G44" s="5" t="s">
        <v>11</v>
      </c>
      <c r="H44" s="7" t="str">
        <f>HYPERLINK("http://fcc.uca.es/web/tfgtfm/ver1.php?email1=ivonne.suarez@uca.es&amp;email2=javier.moraga@uca.es&amp;diahora=2021-11-01 20:35:46&amp;curso=2021/2022&amp;titulacion=GBT", "ver propuesta" )</f>
        <v>ver propuesta</v>
      </c>
    </row>
    <row r="45" spans="1:8" ht="28.8" x14ac:dyDescent="0.3">
      <c r="A45" s="4" t="s">
        <v>171</v>
      </c>
      <c r="B45" s="5" t="s">
        <v>18</v>
      </c>
      <c r="C45" s="6" t="s">
        <v>172</v>
      </c>
      <c r="D45" s="5" t="s">
        <v>170</v>
      </c>
      <c r="E45" s="5" t="s">
        <v>11</v>
      </c>
      <c r="F45" s="5" t="s">
        <v>158</v>
      </c>
      <c r="G45" s="5" t="s">
        <v>11</v>
      </c>
      <c r="H45" s="7" t="str">
        <f>HYPERLINK("http://fcc.uca.es/web/tfgtfm/ver1.php?email1=ivonne.suarez@uca.es&amp;email2=javier.moraga@uca.es&amp;diahora=2021-11-01 20:31:34&amp;curso=2021/2022&amp;titulacion=GBT", "ver propuesta" )</f>
        <v>ver propuesta</v>
      </c>
    </row>
    <row r="46" spans="1:8" x14ac:dyDescent="0.3">
      <c r="A46" s="4" t="s">
        <v>173</v>
      </c>
      <c r="B46" s="5" t="s">
        <v>18</v>
      </c>
      <c r="C46" s="6" t="s">
        <v>174</v>
      </c>
      <c r="D46" s="5" t="s">
        <v>167</v>
      </c>
      <c r="E46" s="5" t="s">
        <v>11</v>
      </c>
      <c r="F46" s="5" t="s">
        <v>71</v>
      </c>
      <c r="G46" s="5" t="s">
        <v>11</v>
      </c>
      <c r="H46" s="7" t="str">
        <f>HYPERLINK("http://fcc.uca.es/web/tfgtfm/ver1.php?email1=silvia.portela@uca.es&amp;email2=laureana.rebordinos@uca.es&amp;diahora=2021-11-01 17:03:33&amp;curso=2021/2022&amp;titulacion=GBT", "ver propuesta" )</f>
        <v>ver propuesta</v>
      </c>
    </row>
    <row r="47" spans="1:8" x14ac:dyDescent="0.3">
      <c r="A47" s="4" t="s">
        <v>175</v>
      </c>
      <c r="B47" s="5" t="s">
        <v>18</v>
      </c>
      <c r="C47" s="6" t="s">
        <v>176</v>
      </c>
      <c r="D47" s="5" t="s">
        <v>177</v>
      </c>
      <c r="E47" s="5" t="s">
        <v>53</v>
      </c>
      <c r="F47" s="5" t="s">
        <v>134</v>
      </c>
      <c r="G47" s="5" t="s">
        <v>53</v>
      </c>
      <c r="H47" s="7" t="str">
        <f>HYPERLINK("http://fcc.uca.es/web/tfgtfm/ver1.php?email1=cristina.cejudo@uca.es&amp;email2=lourdes.casas@uca.es&amp;diahora=2021-11-01 11:35:38&amp;curso=2021/2022&amp;titulacion=GBT", "ver propuesta" )</f>
        <v>ver propuesta</v>
      </c>
    </row>
    <row r="48" spans="1:8" x14ac:dyDescent="0.3">
      <c r="A48" s="4" t="s">
        <v>178</v>
      </c>
      <c r="B48" s="5" t="s">
        <v>31</v>
      </c>
      <c r="C48" s="6" t="s">
        <v>179</v>
      </c>
      <c r="D48" s="5" t="s">
        <v>177</v>
      </c>
      <c r="E48" s="5" t="s">
        <v>53</v>
      </c>
      <c r="F48" s="5" t="s">
        <v>111</v>
      </c>
      <c r="G48" s="5" t="s">
        <v>53</v>
      </c>
      <c r="H48" s="7" t="str">
        <f>HYPERLINK("http://fcc.uca.es/web/tfgtfm/ver1.php?email1=cristina.cejudo@uca.es&amp;email2=anabelen.diaz@uca.es&amp;diahora=2021-11-01 11:28:51&amp;curso=2021/2022&amp;titulacion=GBT", "ver propuesta" )</f>
        <v>ver propuesta</v>
      </c>
    </row>
    <row r="49" spans="1:8" x14ac:dyDescent="0.3">
      <c r="A49" s="4" t="s">
        <v>180</v>
      </c>
      <c r="B49" s="5" t="s">
        <v>18</v>
      </c>
      <c r="C49" s="6" t="s">
        <v>181</v>
      </c>
      <c r="D49" s="5" t="s">
        <v>182</v>
      </c>
      <c r="E49" s="5" t="s">
        <v>157</v>
      </c>
      <c r="F49" s="5" t="s">
        <v>183</v>
      </c>
      <c r="G49" s="5" t="s">
        <v>157</v>
      </c>
      <c r="H49" s="7" t="str">
        <f>HYPERLINK("http://fcc.uca.es/web/tfgtfm/ver1.php?email1=antonio.cala@uca.es&amp;email2=famacias@uca.es&amp;diahora=2021-10-31 15:26:52&amp;curso=2021/2022&amp;titulacion=GBT", "ver propuesta" )</f>
        <v>ver propuesta</v>
      </c>
    </row>
    <row r="50" spans="1:8" ht="28.8" x14ac:dyDescent="0.3">
      <c r="A50" s="4" t="s">
        <v>184</v>
      </c>
      <c r="B50" s="5" t="s">
        <v>31</v>
      </c>
      <c r="C50" s="6" t="s">
        <v>185</v>
      </c>
      <c r="D50" s="5" t="s">
        <v>140</v>
      </c>
      <c r="E50" s="5" t="s">
        <v>11</v>
      </c>
      <c r="F50" s="5" t="s">
        <v>186</v>
      </c>
      <c r="G50" s="5" t="s">
        <v>11</v>
      </c>
      <c r="H50" s="7" t="str">
        <f>HYPERLINK("http://fcc.uca.es/web/tfgtfm/ver1.php?email1=ismael.cross@uca.es&amp;email2=emiliomanuel.garcia@uca.es&amp;diahora=2021-10-31 10:41:30&amp;curso=2021/2022&amp;titulacion=GBT", "ver propuesta" )</f>
        <v>ver propuesta</v>
      </c>
    </row>
    <row r="51" spans="1:8" ht="28.8" x14ac:dyDescent="0.3">
      <c r="A51" s="4" t="s">
        <v>187</v>
      </c>
      <c r="B51" s="5" t="s">
        <v>18</v>
      </c>
      <c r="C51" s="6" t="s">
        <v>188</v>
      </c>
      <c r="D51" s="5" t="s">
        <v>189</v>
      </c>
      <c r="E51" s="5" t="s">
        <v>152</v>
      </c>
      <c r="F51" s="5" t="s">
        <v>190</v>
      </c>
      <c r="G51" s="5" t="s">
        <v>152</v>
      </c>
      <c r="H51" s="7" t="str">
        <f>HYPERLINK("http://fcc.uca.es/web/tfgtfm/ver1.php?email1=rocio.litran@uca.es&amp;email2=eduardo.felix@uca.es&amp;diahora=2021-10-31 09:13:48&amp;curso=2021/2022&amp;titulacion=GBT", "ver propuesta" )</f>
        <v>ver propuesta</v>
      </c>
    </row>
    <row r="52" spans="1:8" ht="28.8" x14ac:dyDescent="0.3">
      <c r="A52" s="4" t="s">
        <v>191</v>
      </c>
      <c r="B52" s="5" t="s">
        <v>31</v>
      </c>
      <c r="C52" s="6" t="s">
        <v>192</v>
      </c>
      <c r="D52" s="5" t="s">
        <v>193</v>
      </c>
      <c r="E52" s="5" t="s">
        <v>157</v>
      </c>
      <c r="F52" s="5" t="s">
        <v>194</v>
      </c>
      <c r="G52" s="5" t="s">
        <v>157</v>
      </c>
      <c r="H52" s="7" t="str">
        <f>HYPERLINK("http://fcc.uca.es/web/tfgtfm/ver1.php?email1=josemanuel.botubol@uca.es&amp;email2=fatima.vela@gm.uca.es&amp;diahora=2021-10-29 13:50:47&amp;curso=2021/2022&amp;titulacion=GBT", "ver propuesta" )</f>
        <v>ver propuesta</v>
      </c>
    </row>
    <row r="53" spans="1:8" x14ac:dyDescent="0.3">
      <c r="A53" s="4" t="s">
        <v>195</v>
      </c>
      <c r="B53" s="5" t="s">
        <v>18</v>
      </c>
      <c r="C53" s="6" t="s">
        <v>196</v>
      </c>
      <c r="D53" s="5" t="s">
        <v>197</v>
      </c>
      <c r="E53" s="5" t="s">
        <v>152</v>
      </c>
      <c r="F53" s="5" t="s">
        <v>190</v>
      </c>
      <c r="G53" s="5" t="s">
        <v>152</v>
      </c>
      <c r="H53" s="7" t="str">
        <f>HYPERLINK("http://fcc.uca.es/web/tfgtfm/ver1.php?email1=oscar.bomati@uca.es&amp;email2=eduardo.felix@uca.es&amp;diahora=2021-10-29 13:01:30&amp;curso=2021/2022&amp;titulacion=GBT", "ver propuesta" )</f>
        <v>ver propuesta</v>
      </c>
    </row>
    <row r="54" spans="1:8" ht="28.8" x14ac:dyDescent="0.3">
      <c r="A54" s="4" t="s">
        <v>198</v>
      </c>
      <c r="B54" s="5" t="s">
        <v>18</v>
      </c>
      <c r="C54" s="6" t="s">
        <v>199</v>
      </c>
      <c r="D54" s="5" t="s">
        <v>200</v>
      </c>
      <c r="E54" s="5" t="s">
        <v>152</v>
      </c>
      <c r="F54" s="5" t="s">
        <v>201</v>
      </c>
      <c r="G54" s="5" t="s">
        <v>152</v>
      </c>
      <c r="H54" s="7" t="str">
        <f>HYPERLINK("http://fcc.uca.es/web/tfgtfm/ver1.php?email1=eduardo.blanco@uca.es&amp;email2=javier.outon@uca.es&amp;diahora=2021-10-29 10:05:27&amp;curso=2021/2022&amp;titulacion=GBT", "ver propuesta" )</f>
        <v>ver propuesta</v>
      </c>
    </row>
    <row r="55" spans="1:8" x14ac:dyDescent="0.3">
      <c r="A55" s="4" t="s">
        <v>202</v>
      </c>
      <c r="B55" s="5" t="s">
        <v>18</v>
      </c>
      <c r="C55" s="6" t="s">
        <v>203</v>
      </c>
      <c r="D55" s="5" t="s">
        <v>204</v>
      </c>
      <c r="E55" s="5" t="s">
        <v>53</v>
      </c>
      <c r="F55" s="5" t="s">
        <v>57</v>
      </c>
      <c r="G55" s="5" t="s">
        <v>53</v>
      </c>
      <c r="H55" s="7" t="str">
        <f>HYPERLINK("http://fcc.uca.es/web/tfgtfm/ver1.php?email1=antonio.montes@uca.es&amp;email2=clara.pereyra@uca.es&amp;diahora=2021-10-28 10:36:50&amp;curso=2021/2022&amp;titulacion=GBT", "ver propuesta" )</f>
        <v>ver propuesta</v>
      </c>
    </row>
    <row r="56" spans="1:8" ht="28.8" x14ac:dyDescent="0.3">
      <c r="A56" s="4" t="s">
        <v>205</v>
      </c>
      <c r="B56" s="5" t="s">
        <v>206</v>
      </c>
      <c r="C56" s="6" t="s">
        <v>207</v>
      </c>
      <c r="D56" s="5" t="s">
        <v>208</v>
      </c>
      <c r="E56" s="5" t="s">
        <v>53</v>
      </c>
      <c r="F56" s="5" t="s">
        <v>209</v>
      </c>
      <c r="G56" s="5" t="s">
        <v>53</v>
      </c>
      <c r="H56" s="7" t="str">
        <f>HYPERLINK("http://fcc.uca.es/web/tfgtfm/ver1.php?email1=gema.cabrera@uca.es&amp;email2=josemanuel.montesdeoca@uca.es&amp;diahora=2021-10-28 09:40:52&amp;curso=2021/2022&amp;titulacion=GBT", "ver propuesta" )</f>
        <v>ver propuesta</v>
      </c>
    </row>
    <row r="57" spans="1:8" ht="27.15" customHeight="1" x14ac:dyDescent="0.3">
      <c r="A57" s="4" t="s">
        <v>210</v>
      </c>
      <c r="B57" s="5" t="s">
        <v>18</v>
      </c>
      <c r="C57" s="6" t="s">
        <v>211</v>
      </c>
      <c r="D57" s="5" t="s">
        <v>209</v>
      </c>
      <c r="E57" s="5" t="s">
        <v>53</v>
      </c>
      <c r="F57" s="5" t="s">
        <v>208</v>
      </c>
      <c r="G57" s="5" t="s">
        <v>53</v>
      </c>
      <c r="H57" s="7" t="str">
        <f>HYPERLINK("http://fcc.uca.es/web/tfgtfm/ver1.php?email1=josemanuel.montesdeoca@uca.es&amp;email2=gema.cabrera@uca.es&amp;diahora=2021-10-27 23:59:12&amp;curso=2021/2022&amp;titulacion=GBT", "ver propuesta" )</f>
        <v>ver propuesta</v>
      </c>
    </row>
    <row r="58" spans="1:8" ht="28.8" x14ac:dyDescent="0.3">
      <c r="A58" s="4" t="s">
        <v>212</v>
      </c>
      <c r="B58" s="5" t="s">
        <v>18</v>
      </c>
      <c r="C58" s="6" t="s">
        <v>213</v>
      </c>
      <c r="D58" s="5" t="s">
        <v>214</v>
      </c>
      <c r="E58" s="5" t="s">
        <v>11</v>
      </c>
      <c r="F58" s="5" t="s">
        <v>71</v>
      </c>
      <c r="G58" s="5" t="s">
        <v>11</v>
      </c>
      <c r="H58" s="7" t="str">
        <f>HYPERLINK("http://fcc.uca.es/web/tfgtfm/ver1.php?email1=alejandro.centeno@uca.es&amp;email2=laureana.rebordinos@uca.es&amp;diahora=2021-10-27 17:06:17&amp;curso=2021/2022&amp;titulacion=GBT", "ver propuesta" )</f>
        <v>ver propuesta</v>
      </c>
    </row>
    <row r="59" spans="1:8" ht="28.8" x14ac:dyDescent="0.3">
      <c r="A59" s="4" t="s">
        <v>215</v>
      </c>
      <c r="B59" s="5" t="s">
        <v>31</v>
      </c>
      <c r="C59" s="6" t="s">
        <v>216</v>
      </c>
      <c r="D59" s="5" t="s">
        <v>217</v>
      </c>
      <c r="E59" s="5" t="s">
        <v>218</v>
      </c>
      <c r="F59" s="5" t="s">
        <v>219</v>
      </c>
      <c r="G59" s="5" t="s">
        <v>157</v>
      </c>
      <c r="H59" s="7" t="str">
        <f>HYPERLINK("http://fcc.uca.es/web/tfgtfm/ver1.php?email1=manuel.tenorio@uca.es&amp;email2=juancarlos.galindo@uca.es&amp;diahora=2021-10-26 16:14:48&amp;curso=2021/2022&amp;titulacion=GBT", "ver propuesta" )</f>
        <v>ver propuesta</v>
      </c>
    </row>
    <row r="60" spans="1:8" x14ac:dyDescent="0.3">
      <c r="A60" s="4" t="s">
        <v>220</v>
      </c>
      <c r="B60" s="5" t="s">
        <v>31</v>
      </c>
      <c r="C60" s="6" t="s">
        <v>221</v>
      </c>
      <c r="D60" s="5" t="s">
        <v>222</v>
      </c>
      <c r="E60" s="5" t="s">
        <v>157</v>
      </c>
      <c r="F60" s="5" t="s">
        <v>223</v>
      </c>
      <c r="G60" s="5" t="s">
        <v>157</v>
      </c>
      <c r="H60" s="7" t="str">
        <f>HYPERLINK("http://fcc.uca.es/web/tfgtfm/ver1.php?email1=isidro.gonzalez@uca.es&amp;email2=victor.coca@uca.es&amp;diahora=2021-10-25 14:13:02&amp;curso=2021/2022&amp;titulacion=GBT", "ver propuesta" )</f>
        <v>ver propuesta</v>
      </c>
    </row>
    <row r="61" spans="1:8" ht="28.8" x14ac:dyDescent="0.3">
      <c r="A61" s="4" t="s">
        <v>224</v>
      </c>
      <c r="B61" s="5" t="s">
        <v>18</v>
      </c>
      <c r="C61" s="6" t="s">
        <v>225</v>
      </c>
      <c r="D61" s="5" t="s">
        <v>66</v>
      </c>
      <c r="E61" s="5" t="s">
        <v>67</v>
      </c>
      <c r="F61" s="5" t="s">
        <v>75</v>
      </c>
      <c r="G61" s="5" t="s">
        <v>67</v>
      </c>
      <c r="H61" s="7" t="str">
        <f>HYPERLINK("http://fcc.uca.es/web/tfgtfm/ver1.php?email1=gerardo.fernandez@uca.es&amp;email2=ceferino.carrera@uca.es&amp;diahora=2021-10-22 12:30:50&amp;curso=2021/2022&amp;titulacion=GBT", "ver propuesta" )</f>
        <v>ver propuesta</v>
      </c>
    </row>
    <row r="62" spans="1:8" x14ac:dyDescent="0.3">
      <c r="A62" s="9"/>
    </row>
    <row r="63" spans="1:8" x14ac:dyDescent="0.3">
      <c r="A63" s="9"/>
    </row>
    <row r="64" spans="1:8" x14ac:dyDescent="0.3">
      <c r="A64" s="9"/>
    </row>
    <row r="65" spans="1:1" x14ac:dyDescent="0.3">
      <c r="A65" s="9"/>
    </row>
    <row r="66" spans="1:1" x14ac:dyDescent="0.3">
      <c r="A66" s="9"/>
    </row>
    <row r="67" spans="1:1" x14ac:dyDescent="0.3">
      <c r="A67" s="9"/>
    </row>
    <row r="68" spans="1:1" x14ac:dyDescent="0.3">
      <c r="A68" s="9"/>
    </row>
    <row r="69" spans="1:1" x14ac:dyDescent="0.3">
      <c r="A69" s="9"/>
    </row>
    <row r="70" spans="1:1" x14ac:dyDescent="0.3">
      <c r="A70" s="9"/>
    </row>
    <row r="71" spans="1:1" x14ac:dyDescent="0.3">
      <c r="A71" s="9"/>
    </row>
    <row r="72" spans="1:1" x14ac:dyDescent="0.3">
      <c r="A72" s="9"/>
    </row>
    <row r="73" spans="1:1" x14ac:dyDescent="0.3">
      <c r="A73" s="9"/>
    </row>
    <row r="74" spans="1:1" x14ac:dyDescent="0.3">
      <c r="A74" s="9"/>
    </row>
    <row r="75" spans="1:1" x14ac:dyDescent="0.3">
      <c r="A75" s="9"/>
    </row>
    <row r="76" spans="1:1" x14ac:dyDescent="0.3">
      <c r="A76" s="9"/>
    </row>
    <row r="77" spans="1:1" x14ac:dyDescent="0.3">
      <c r="A77" s="9"/>
    </row>
    <row r="78" spans="1:1" x14ac:dyDescent="0.3">
      <c r="A78" s="9"/>
    </row>
    <row r="79" spans="1:1" x14ac:dyDescent="0.3">
      <c r="A79" s="9"/>
    </row>
    <row r="80" spans="1:1" x14ac:dyDescent="0.3">
      <c r="A80" s="9"/>
    </row>
    <row r="81" spans="1:1" x14ac:dyDescent="0.3">
      <c r="A81" s="9"/>
    </row>
    <row r="82" spans="1:1" x14ac:dyDescent="0.3">
      <c r="A82" s="9"/>
    </row>
  </sheetData>
  <hyperlinks>
    <hyperlink ref="H2" r:id="rId1" display="http://fcc.uca.es/web/tfgtfm/ver1.php?email1=alberto.arias@uca.es&amp;email2=&amp;diahora=2021-12-11%2021:28:15&amp;curso=2021/2022&amp;titulacion=GBT"/>
    <hyperlink ref="H3" r:id="rId2" display="http://fcc.uca.es/web/tfgtfm/ver1.php?email1=almudena.gonzalez@uca.es&amp;email2=maria.calderon@uca.es&amp;diahora=2021-12-11%2018:43:08&amp;curso=2021/2022&amp;titulacion=GBT"/>
    <hyperlink ref="H4" r:id="rId3" display="http://fcc.uca.es/web/tfgtfm/ver1.php?email1=maricarmen.duran@gm.uca.es&amp;email2=lucia.beltrancamacho@alum.uca.es&amp;diahora=2021-12-11%2018:13:26&amp;curso=2021/2022&amp;titulacion=GBT"/>
    <hyperlink ref="H5" r:id="rId4" display="http://fcc.uca.es/web/tfgtfm/ver1.php?email1=curro.garcia@uca.es&amp;email2=ceciliamatilde.fernandez@uca.es%20&amp;diahora=2021-12-11%2014:39:40&amp;curso=2021/2022&amp;titulacion=GBT"/>
    <hyperlink ref="H6" r:id="rId5" display="http://fcc.uca.es/web/tfgtfm/ver1.php?email1=almudena.gonzalez@uca.es&amp;email2=margarita.jimenezpalomares@gm.uca.es&amp;diahora=2021-12-11%2014:33:42&amp;curso=2021/2022&amp;titulacion=GBT"/>
    <hyperlink ref="H7" r:id="rId6" display="http://fcc.uca.es/web/tfgtfm/ver1.php?email1=lidia.bravo@uca.es&amp;email2=patricia.mariscal@uca.es&amp;diahora=2021-12-11%2014:09:46&amp;curso=2021/2022&amp;titulacion=GBT"/>
    <hyperlink ref="H8" r:id="rId7" display="http://fcc.uca.es/web/tfgtfm/ver1.php?email1=manuel.valdivia@uca.es%20&amp;email2=margarita.jimenezpalomares@uca.es%20&amp;diahora=2021-12-11%2013:53:18&amp;curso=2021/2022&amp;titulacion=GBT"/>
    <hyperlink ref="H9" r:id="rId8" display="http://fcc.uca.es/web/tfgtfm/ver1.php?email1=manuel.valdivia@uca.es&amp;email2=margarita.jimenezpalomares@uca.es&amp;diahora=2021-12-11%2013:34:12&amp;curso=2021/2022&amp;titulacion=GBT"/>
    <hyperlink ref="H10" r:id="rId9" display="http://fcc.uca.es/web/tfgtfm/ver1.php?email1=curro.garcia@uca.es&amp;email2=ceciliamatilde.fernandez@uca.es&amp;diahora=2021-12-11%2013:20:35&amp;curso=2021/2022&amp;titulacion=GBT"/>
    <hyperlink ref="H11" r:id="rId10" display="http://fcc.uca.es/web/tfgtfm/ver1.php?email1=curro.garcia@uca.es&amp;email2=ceciliamatilde.fernandez@uca.es&amp;diahora=2021-12-11%2013:17:52&amp;curso=2021/2022&amp;titulacion=GBT"/>
    <hyperlink ref="H12" r:id="rId11" display="http://fcc.uca.es/web/tfgtfm/ver1.php?email1=carlosjose.alvarez@uca.es&amp;email2=luisisidoro.romero@uca.es&amp;diahora=2021-12-10%2021:13:26&amp;curso=2021/2022&amp;titulacion=GBT"/>
    <hyperlink ref="H13" r:id="rId12" display="http://fcc.uca.es/web/tfgtfm/ver1.php?email1=clara.pereyra@uca.es&amp;email2=maria.calderon@gm.uca.es%20&amp;diahora=2021-12-09%2021:59:29&amp;curso=2021/2022&amp;titulacion=GBT"/>
    <hyperlink ref="H14" r:id="rId13" display="http://fcc.uca.es/web/tfgtfm/ver1.php?email1=maricarmen.duran@uca.es%20&amp;email2=almudena.gonzalez@uca.es%20&amp;diahora=2021-12-09%2017:57:05&amp;curso=2021/2022&amp;titulacion=GBT"/>
    <hyperlink ref="H15" r:id="rId14" display="http://fcc.uca.es/web/tfgtfm/ver1.php?email1=gerardo.fernandez@uca.es&amp;email2=mariajose.aliano@uca.es&amp;diahora=2021-12-09%2013:03:40&amp;curso=2021/2022&amp;titulacion=GBT"/>
    <hyperlink ref="H16" r:id="rId15" display="http://fcc.uca.es/web/tfgtfm/ver1.php?email1=alberto.arias@uca.es&amp;email2=laureana.rebordinos@uca.es&amp;diahora=2021-12-09%2010:50:35&amp;curso=2021/2022&amp;titulacion=GBT"/>
    <hyperlink ref="H17" r:id="rId16" display="http://fcc.uca.es/web/tfgtfm/ver1.php?email1=mariajose.aliano@gm.uca.es&amp;email2=ceferino.carrera@uca.es&amp;diahora=2021-12-08%2023:32:21&amp;curso=2021/2022&amp;titulacion=GBT"/>
    <hyperlink ref="H18" r:id="rId17" display="http://fcc.uca.es/web/tfgtfm/ver1.php?email1=gustavo.cordero@uca.es&amp;email2=jesusmanuel.cantoral@uca.es&amp;diahora=2021-12-08%2019:44:02&amp;curso=2021/2022&amp;titulacion=GBT"/>
    <hyperlink ref="H19" r:id="rId18" display="http://fcc.uca.es/web/tfgtfm/ver1.php?email1=franciscojavier.fernandez@gm.uca.es&amp;email2=almudena.escobar@uca.es&amp;diahora=2021-12-08%2015:46:14&amp;curso=2021/2022&amp;titulacion=GBT"/>
    <hyperlink ref="H20" r:id="rId19" display="http://fcc.uca.es/web/tfgtfm/ver1.php?email1=maricarmen.duran@uca.es&amp;email2=marta.rojas@uca.es%20&amp;diahora=2021-12-06%2019:56:09&amp;curso=2021/2022&amp;titulacion=GBT"/>
    <hyperlink ref="H21" r:id="rId20" display="http://fcc.uca.es/web/tfgtfm/ver1.php?email1=carlos.garrido@uca.es&amp;email2=victoriaeugenia.gonzalez@uca.es&amp;diahora=2021-12-04%2011:09:18&amp;curso=2021/2022&amp;titulacion=GBT"/>
    <hyperlink ref="H22" r:id="rId21" display="http://fcc.uca.es/web/tfgtfm/ver1.php?email1=remedios.castro@uca.es&amp;email2=enrique.duranguerrero@uca.es&amp;diahora=2021-12-02%2013:23:42&amp;curso=2021/2022&amp;titulacion=GBT"/>
    <hyperlink ref="H23" r:id="rId22" display="http://fcc.uca.es/web/tfgtfm/ver1.php?email1=manuel.rodrigueziglesias@gm.uca.es&amp;email2=&amp;diahora=2021-12-01%2011:58:52&amp;curso=2021/2022&amp;titulacion=GBT"/>
    <hyperlink ref="H24" r:id="rId23" display="http://fcc.uca.es/web/tfgtfm/ver1.php?email1=manuel.rodrigueziglesias@gm.uca.es&amp;email2=tertrusot@gmail.com&amp;diahora=2021-12-01%2011:58:28&amp;curso=2021/2022&amp;titulacion=GBT"/>
    <hyperlink ref="H25" r:id="rId24" display="http://fcc.uca.es/web/tfgtfm/ver1.php?email1=franciscojavier.fernandez@uca.es&amp;email2=almudena.escobar@uca.es&amp;diahora=2021-11-30%2015:17:41&amp;curso=2021/2022&amp;titulacion=GBT"/>
    <hyperlink ref="H26" r:id="rId25" display="http://fcc.uca.es/web/tfgtfm/ver1.php?email1=franciscojavier.fernandez@gm.uca.es&amp;email2=almudena.escobar@uca.es&amp;diahora=2021-11-29%2022:28:34&amp;curso=2021/2022&amp;titulacion=GBT"/>
    <hyperlink ref="H27" r:id="rId26" display="http://fcc.uca.es/web/tfgtfm/ver1.php?email1=anabelen.diaz@uca.es&amp;email2=cristina.lasanta@uca.es&amp;diahora=2021-11-29%2010:46:37&amp;curso=2021/2022&amp;titulacion=GBT"/>
    <hyperlink ref="H28" r:id="rId27" display="http://fcc.uca.es/web/tfgtfm/ver1.php?email1=antonio.astola@uca.es&amp;email2=juanantonio.sitcha@uca.es&amp;diahora=2021-11-28%2012:56:24&amp;curso=2021/2022&amp;titulacion=GBT"/>
    <hyperlink ref="H29" r:id="rId28" display="http://fcc.uca.es/web/tfgtfm/ver1.php?email1=antonio.astola@uca.es&amp;email2=juanantonio.sitcha@uca.es&amp;diahora=2021-11-28%2012:34:28&amp;curso=2021/2022&amp;titulacion=GBT"/>
    <hyperlink ref="H30" r:id="rId29" display="http://fcc.uca.es/web/tfgtfm/ver1.php?email1=antonio.campos@uca.es&amp;email2=&amp;diahora=2021-11-14%2022:24:54&amp;curso=2021/2022&amp;titulacion=GBT"/>
    <hyperlink ref="H31" r:id="rId30" display="http://fcc.uca.es/web/tfgtfm/ver1.php?email1=sokratis.papaspyrou@uca.es&amp;email2=%20joseluis.varela@uca.es&amp;diahora=2021-11-09%2010:49:22&amp;curso=2021/2022&amp;titulacion=GBT"/>
    <hyperlink ref="H32" r:id="rId31" display="http://fcc.uca.es/web/tfgtfm/ver1.php?email1=sokratis.papaspyrou@uca.es&amp;email2=emilio.garcia@uca.es&amp;diahora=2021-11-09%2010:45:47&amp;curso=2021/2022&amp;titulacion=GBT"/>
    <hyperlink ref="H33" r:id="rId32" display="http://fcc.uca.es/web/tfgtfm/ver1.php?email1=casimiro.mantell@uca.es&amp;email2=lourdes.casas@uca.es&amp;diahora=2021-11-03%2013:50:16&amp;curso=2021/2022&amp;titulacion=GBT"/>
    <hyperlink ref="H34" r:id="rId33" display="http://fcc.uca.es/web/tfgtfm/ver1.php?email1=casimiro.mantell@uca.es&amp;email2=ismael.sanchez@gm.uca.es&amp;diahora=2021-11-02%2023:20:54&amp;curso=2021/2022&amp;titulacion=GBT"/>
    <hyperlink ref="H35" r:id="rId34" display="http://fcc.uca.es/web/tfgtfm/ver1.php?email1=alberto.arias@uca.es&amp;email2=ismael.cross@uca.es&amp;diahora=2021-11-02%2022:15:52&amp;curso=2021/2022&amp;titulacion=GBT"/>
    <hyperlink ref="H36" r:id="rId35" display="http://fcc.uca.es/web/tfgtfm/ver1.php?email1=casimiro.mantell@uca.es&amp;email2=jezabel.sanchez@uca.es&amp;diahora=2021-11-02%2019:42:19&amp;curso=2021/2022&amp;titulacion=GBT"/>
    <hyperlink ref="H37" r:id="rId36" display="http://fcc.uca.es/web/tfgtfm/ver1.php?email1=casimiro.mantell@uca.es&amp;email2=lourdes.casas@uca.es&amp;diahora=2021-11-02%2019:40:17&amp;curso=2021/2022&amp;titulacion=GBT"/>
    <hyperlink ref="H38" r:id="rId37" display="http://fcc.uca.es/web/tfgtfm/ver1.php?email1=alberto.arias@uca.es&amp;email2=mariaesther.rodriguez@uca.es&amp;diahora=2021-11-02%2018:11:08&amp;curso=2021/2022&amp;titulacion=GBT"/>
    <hyperlink ref="H39" r:id="rId38" display="http://fcc.uca.es/web/tfgtfm/ver1.php?email1=manolo.piniero@uca.es&amp;email2=Rocio.litran@uca.es&amp;diahora=2021-11-02%2013:25:09&amp;curso=2021/2022&amp;titulacion=GBT"/>
    <hyperlink ref="H40" r:id="rId39" display="http://fcc.uca.es/web/tfgtfm/ver1.php?email1=cristina.pinedo@uca.es&amp;email2=javier.moraga@uca.es&amp;diahora=2021-11-02%2012:03:47&amp;curso=2021/2022&amp;titulacion=GBT"/>
    <hyperlink ref="H41" r:id="rId40" display="http://fcc.uca.es/web/tfgtfm/ver1.php?email1=alejandro.merlo@uca.es&amp;email2=laureana.rebordinos@uca.es&amp;diahora=2021-11-02%2011:31:48&amp;curso=2021/2022&amp;titulacion=GBT"/>
    <hyperlink ref="H42" r:id="rId41" display="http://fcc.uca.es/web/tfgtfm/ver1.php?email1=manueljesus.diaz@uca.es&amp;email2=&amp;diahora=2021-11-02%2011:19:09&amp;curso=2021/2022&amp;titulacion=GBT"/>
    <hyperlink ref="H43" r:id="rId42" display="http://fcc.uca.es/web/tfgtfm/ver1.php?email1=mariaesther.rodriguez@uca.es&amp;email2=silvia.portela@uca.es&amp;diahora=2021-11-01%2021:58:52&amp;curso=2021/2022&amp;titulacion=GBT"/>
    <hyperlink ref="H44" r:id="rId43" display="http://fcc.uca.es/web/tfgtfm/ver1.php?email1=ivonne.suarez@uca.es&amp;email2=javier.moraga@uca.es&amp;diahora=2021-11-01%2020:35:46&amp;curso=2021/2022&amp;titulacion=GBT"/>
    <hyperlink ref="H45" r:id="rId44" display="http://fcc.uca.es/web/tfgtfm/ver1.php?email1=ivonne.suarez@uca.es&amp;email2=javier.moraga@uca.es&amp;diahora=2021-11-01%2020:31:34&amp;curso=2021/2022&amp;titulacion=GBT"/>
    <hyperlink ref="H46" r:id="rId45" display="http://fcc.uca.es/web/tfgtfm/ver1.php?email1=silvia.portela@uca.es&amp;email2=laureana.rebordinos@uca.es&amp;diahora=2021-11-01%2017:03:33&amp;curso=2021/2022&amp;titulacion=GBT"/>
    <hyperlink ref="H47" r:id="rId46" display="http://fcc.uca.es/web/tfgtfm/ver1.php?email1=cristina.cejudo@uca.es&amp;email2=lourdes.casas@uca.es&amp;diahora=2021-11-01%2011:35:38&amp;curso=2021/2022&amp;titulacion=GBT"/>
    <hyperlink ref="H48" r:id="rId47" display="http://fcc.uca.es/web/tfgtfm/ver1.php?email1=cristina.cejudo@uca.es&amp;email2=anabelen.diaz@uca.es&amp;diahora=2021-11-01%2011:28:51&amp;curso=2021/2022&amp;titulacion=GBT"/>
    <hyperlink ref="H49" r:id="rId48" display="http://fcc.uca.es/web/tfgtfm/ver1.php?email1=antonio.cala@uca.es&amp;email2=famacias@uca.es&amp;diahora=2021-10-31%2015:26:52&amp;curso=2021/2022&amp;titulacion=GBT"/>
    <hyperlink ref="H50" r:id="rId49" display="http://fcc.uca.es/web/tfgtfm/ver1.php?email1=ismael.cross@uca.es&amp;email2=emiliomanuel.garcia@uca.es&amp;diahora=2021-10-31%2010:41:30&amp;curso=2021/2022&amp;titulacion=GBT"/>
    <hyperlink ref="H51" r:id="rId50" display="http://fcc.uca.es/web/tfgtfm/ver1.php?email1=rocio.litran@uca.es&amp;email2=eduardo.felix@uca.es&amp;diahora=2021-10-31%2009:13:48&amp;curso=2021/2022&amp;titulacion=GBT"/>
    <hyperlink ref="H52" r:id="rId51" display="http://fcc.uca.es/web/tfgtfm/ver1.php?email1=josemanuel.botubol@uca.es&amp;email2=fatima.vela@gm.uca.es&amp;diahora=2021-10-29%2013:50:47&amp;curso=2021/2022&amp;titulacion=GBT"/>
    <hyperlink ref="H53" r:id="rId52" display="http://fcc.uca.es/web/tfgtfm/ver1.php?email1=oscar.bomati@uca.es&amp;email2=eduardo.felix@uca.es&amp;diahora=2021-10-29%2013:01:30&amp;curso=2021/2022&amp;titulacion=GBT"/>
    <hyperlink ref="H54" r:id="rId53" display="http://fcc.uca.es/web/tfgtfm/ver1.php?email1=eduardo.blanco@uca.es&amp;email2=javier.outon@uca.es&amp;diahora=2021-10-29%2010:05:27&amp;curso=2021/2022&amp;titulacion=GBT"/>
    <hyperlink ref="H55" r:id="rId54" display="http://fcc.uca.es/web/tfgtfm/ver1.php?email1=antonio.montes@uca.es&amp;email2=clara.pereyra@uca.es&amp;diahora=2021-10-28%2010:36:50&amp;curso=2021/2022&amp;titulacion=GBT"/>
    <hyperlink ref="H56" r:id="rId55" display="http://fcc.uca.es/web/tfgtfm/ver1.php?email1=gema.cabrera@uca.es&amp;email2=josemanuel.montesdeoca@uca.es&amp;diahora=2021-10-28%2009:40:52&amp;curso=2021/2022&amp;titulacion=GBT"/>
    <hyperlink ref="H57" r:id="rId56" display="http://fcc.uca.es/web/tfgtfm/ver1.php?email1=josemanuel.montesdeoca@uca.es&amp;email2=gema.cabrera@uca.es&amp;diahora=2021-10-27%2023:59:12&amp;curso=2021/2022&amp;titulacion=GBT"/>
    <hyperlink ref="H58" r:id="rId57" display="http://fcc.uca.es/web/tfgtfm/ver1.php?email1=alejandro.centeno@uca.es&amp;email2=laureana.rebordinos@uca.es&amp;diahora=2021-10-27%2017:06:17&amp;curso=2021/2022&amp;titulacion=GBT"/>
    <hyperlink ref="H59" r:id="rId58" display="http://fcc.uca.es/web/tfgtfm/ver1.php?email1=manuel.tenorio@uca.es&amp;email2=juancarlos.galindo@uca.es&amp;diahora=2021-10-26%2016:14:48&amp;curso=2021/2022&amp;titulacion=GBT"/>
    <hyperlink ref="H60" r:id="rId59" display="http://fcc.uca.es/web/tfgtfm/ver1.php?email1=isidro.gonzalez@uca.es&amp;email2=victor.coca@uca.es&amp;diahora=2021-10-25%2014:13:02&amp;curso=2021/2022&amp;titulacion=GBT"/>
    <hyperlink ref="H61" r:id="rId60" display="http://fcc.uca.es/web/tfgtfm/ver1.php?email1=gerardo.fernandez@uca.es&amp;email2=ceferino.carrera@uca.es&amp;diahora=2021-10-22%2012:30:50&amp;curso=2021/2022&amp;titulacion=GBT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Normal="100" workbookViewId="0">
      <selection activeCellId="1" sqref="C56:C61 A1"/>
    </sheetView>
  </sheetViews>
  <sheetFormatPr baseColWidth="10" defaultColWidth="8.5546875" defaultRowHeight="14.4" x14ac:dyDescent="0.3"/>
  <sheetData>
    <row r="1" spans="1:20" x14ac:dyDescent="0.3">
      <c r="A1" t="s">
        <v>226</v>
      </c>
      <c r="B1" t="s">
        <v>227</v>
      </c>
      <c r="C1" t="s">
        <v>228</v>
      </c>
      <c r="D1" t="s">
        <v>229</v>
      </c>
      <c r="E1" t="s">
        <v>230</v>
      </c>
      <c r="F1" t="s">
        <v>231</v>
      </c>
      <c r="G1" t="s">
        <v>232</v>
      </c>
      <c r="H1" t="s">
        <v>233</v>
      </c>
      <c r="I1" t="s">
        <v>234</v>
      </c>
      <c r="J1" t="s">
        <v>235</v>
      </c>
      <c r="K1" t="s">
        <v>236</v>
      </c>
      <c r="L1" t="s">
        <v>237</v>
      </c>
      <c r="M1" t="s">
        <v>238</v>
      </c>
      <c r="N1" t="s">
        <v>239</v>
      </c>
      <c r="O1" t="s">
        <v>240</v>
      </c>
      <c r="P1" t="s">
        <v>241</v>
      </c>
      <c r="Q1" t="s">
        <v>242</v>
      </c>
      <c r="R1" t="s">
        <v>232</v>
      </c>
      <c r="S1" t="s">
        <v>243</v>
      </c>
    </row>
    <row r="2" spans="1:20" x14ac:dyDescent="0.3">
      <c r="A2" t="s">
        <v>244</v>
      </c>
      <c r="B2" t="s">
        <v>245</v>
      </c>
      <c r="C2" t="s">
        <v>7</v>
      </c>
      <c r="D2" t="s">
        <v>8</v>
      </c>
      <c r="E2" t="s">
        <v>246</v>
      </c>
      <c r="F2">
        <v>0</v>
      </c>
      <c r="G2" t="s">
        <v>9</v>
      </c>
      <c r="H2">
        <v>1</v>
      </c>
      <c r="I2" t="s">
        <v>10</v>
      </c>
      <c r="J2" t="s">
        <v>11</v>
      </c>
      <c r="O2">
        <v>1</v>
      </c>
      <c r="P2">
        <v>1</v>
      </c>
      <c r="Q2">
        <v>1</v>
      </c>
      <c r="R2" t="s">
        <v>9</v>
      </c>
      <c r="S2">
        <v>-1</v>
      </c>
      <c r="T2" s="10" t="str">
        <f>HYPERLINK("http://fcc.uca.es/web/tfgtfm/ver1.php?email1=alberto.arias@uca.es&amp;email2=&amp;diahora=2021-12-11 21:28:15&amp;curso=2021/2022&amp;titulacion=GBT", "ver propuesta" )</f>
        <v>ver propuesta</v>
      </c>
    </row>
    <row r="3" spans="1:20" x14ac:dyDescent="0.3">
      <c r="A3" t="s">
        <v>244</v>
      </c>
      <c r="B3" t="s">
        <v>245</v>
      </c>
      <c r="C3" t="s">
        <v>12</v>
      </c>
      <c r="D3" t="s">
        <v>13</v>
      </c>
      <c r="E3" t="s">
        <v>247</v>
      </c>
      <c r="F3">
        <v>0</v>
      </c>
      <c r="G3" t="s">
        <v>14</v>
      </c>
      <c r="H3">
        <v>1</v>
      </c>
      <c r="I3" t="s">
        <v>15</v>
      </c>
      <c r="K3" t="s">
        <v>16</v>
      </c>
      <c r="O3">
        <v>1</v>
      </c>
      <c r="P3">
        <v>1</v>
      </c>
      <c r="Q3">
        <v>1</v>
      </c>
      <c r="R3" t="s">
        <v>14</v>
      </c>
      <c r="S3">
        <v>-1</v>
      </c>
      <c r="T3" s="10" t="str">
        <f>HYPERLINK("http://fcc.uca.es/web/tfgtfm/ver1.php?email1=almudena.gonzalez@uca.es&amp;email2=maria.calderon@uca.es&amp;diahora=2021-12-11 18:43:08&amp;curso=2021/2022&amp;titulacion=GBT", "ver propuesta" )</f>
        <v>ver propuesta</v>
      </c>
    </row>
    <row r="4" spans="1:20" x14ac:dyDescent="0.3">
      <c r="A4" t="s">
        <v>244</v>
      </c>
      <c r="B4" t="s">
        <v>245</v>
      </c>
      <c r="C4" t="s">
        <v>17</v>
      </c>
      <c r="D4" t="s">
        <v>18</v>
      </c>
      <c r="E4" t="s">
        <v>248</v>
      </c>
      <c r="F4">
        <v>0</v>
      </c>
      <c r="G4" t="s">
        <v>19</v>
      </c>
      <c r="H4">
        <v>1</v>
      </c>
      <c r="I4" t="s">
        <v>20</v>
      </c>
      <c r="J4" t="s">
        <v>11</v>
      </c>
      <c r="K4" t="s">
        <v>21</v>
      </c>
      <c r="N4" t="s">
        <v>22</v>
      </c>
      <c r="O4">
        <v>1</v>
      </c>
      <c r="P4">
        <v>1</v>
      </c>
      <c r="Q4">
        <v>1</v>
      </c>
      <c r="R4" t="s">
        <v>19</v>
      </c>
      <c r="S4">
        <v>-1</v>
      </c>
      <c r="T4" s="10" t="str">
        <f>HYPERLINK("http://fcc.uca.es/web/tfgtfm/ver1.php?email1=maricarmen.duran@gm.uca.es&amp;email2=lucia.beltrancamacho@alum.uca.es&amp;diahora=2021-12-11 18:13:26&amp;curso=2021/2022&amp;titulacion=GBT", "ver propuesta" )</f>
        <v>ver propuesta</v>
      </c>
    </row>
    <row r="5" spans="1:20" x14ac:dyDescent="0.3">
      <c r="A5" t="s">
        <v>244</v>
      </c>
      <c r="B5" t="s">
        <v>245</v>
      </c>
      <c r="C5" t="s">
        <v>23</v>
      </c>
      <c r="D5" t="s">
        <v>249</v>
      </c>
      <c r="E5" t="s">
        <v>250</v>
      </c>
      <c r="F5">
        <v>0</v>
      </c>
      <c r="G5" t="s">
        <v>24</v>
      </c>
      <c r="H5">
        <v>1</v>
      </c>
      <c r="I5" t="s">
        <v>25</v>
      </c>
      <c r="J5" t="s">
        <v>11</v>
      </c>
      <c r="K5" t="s">
        <v>26</v>
      </c>
      <c r="M5" t="s">
        <v>11</v>
      </c>
      <c r="O5">
        <v>1</v>
      </c>
      <c r="P5">
        <v>1</v>
      </c>
      <c r="Q5">
        <v>1</v>
      </c>
      <c r="R5" t="s">
        <v>24</v>
      </c>
      <c r="S5">
        <v>-1</v>
      </c>
      <c r="T5" s="10" t="str">
        <f>HYPERLINK("http://fcc.uca.es/web/tfgtfm/ver1.php?email1=curro.garcia@uca.es&amp;email2=ceciliamatilde.fernandez@uca.es &amp;diahora=2021-12-11 14:39:40&amp;curso=2021/2022&amp;titulacion=GBT", "ver propuesta" )</f>
        <v>ver propuesta</v>
      </c>
    </row>
    <row r="6" spans="1:20" x14ac:dyDescent="0.3">
      <c r="A6" t="s">
        <v>244</v>
      </c>
      <c r="B6" t="s">
        <v>245</v>
      </c>
      <c r="C6" t="s">
        <v>27</v>
      </c>
      <c r="D6" t="s">
        <v>13</v>
      </c>
      <c r="E6" t="s">
        <v>251</v>
      </c>
      <c r="F6">
        <v>0</v>
      </c>
      <c r="G6" t="s">
        <v>28</v>
      </c>
      <c r="H6">
        <v>1</v>
      </c>
      <c r="I6" t="s">
        <v>15</v>
      </c>
      <c r="J6" t="s">
        <v>11</v>
      </c>
      <c r="K6" t="s">
        <v>29</v>
      </c>
      <c r="L6" t="s">
        <v>252</v>
      </c>
      <c r="M6" t="s">
        <v>11</v>
      </c>
      <c r="O6">
        <v>1</v>
      </c>
      <c r="P6">
        <v>1</v>
      </c>
      <c r="Q6">
        <v>1</v>
      </c>
      <c r="R6" t="s">
        <v>28</v>
      </c>
      <c r="S6">
        <v>-1</v>
      </c>
      <c r="T6" s="10" t="str">
        <f>HYPERLINK("http://fcc.uca.es/web/tfgtfm/ver1.php?email1=almudena.gonzalez@uca.es&amp;email2=margarita.jimenezpalomares@gm.uca.es&amp;diahora=2021-12-11 14:33:42&amp;curso=2021/2022&amp;titulacion=GBT", "ver propuesta" )</f>
        <v>ver propuesta</v>
      </c>
    </row>
    <row r="7" spans="1:20" x14ac:dyDescent="0.3">
      <c r="A7" t="s">
        <v>244</v>
      </c>
      <c r="B7" t="s">
        <v>245</v>
      </c>
      <c r="C7" t="s">
        <v>30</v>
      </c>
      <c r="D7" t="s">
        <v>31</v>
      </c>
      <c r="E7" t="s">
        <v>253</v>
      </c>
      <c r="F7">
        <v>0</v>
      </c>
      <c r="G7" t="s">
        <v>32</v>
      </c>
      <c r="H7">
        <v>1</v>
      </c>
      <c r="I7" t="s">
        <v>33</v>
      </c>
      <c r="J7" t="s">
        <v>34</v>
      </c>
      <c r="K7" t="s">
        <v>35</v>
      </c>
      <c r="M7" t="s">
        <v>34</v>
      </c>
      <c r="O7">
        <v>1</v>
      </c>
      <c r="P7">
        <v>1</v>
      </c>
      <c r="Q7">
        <v>1</v>
      </c>
      <c r="R7" t="s">
        <v>32</v>
      </c>
      <c r="S7">
        <v>-1</v>
      </c>
      <c r="T7" s="10" t="str">
        <f>HYPERLINK("http://fcc.uca.es/web/tfgtfm/ver1.php?email1=lidia.bravo@uca.es&amp;email2=patricia.mariscal@uca.es&amp;diahora=2021-12-11 14:09:46&amp;curso=2021/2022&amp;titulacion=GBT", "ver propuesta" )</f>
        <v>ver propuesta</v>
      </c>
    </row>
    <row r="8" spans="1:20" x14ac:dyDescent="0.3">
      <c r="A8" t="s">
        <v>244</v>
      </c>
      <c r="B8" t="s">
        <v>245</v>
      </c>
      <c r="C8" t="s">
        <v>36</v>
      </c>
      <c r="D8" t="s">
        <v>18</v>
      </c>
      <c r="E8" t="s">
        <v>254</v>
      </c>
      <c r="F8">
        <v>0</v>
      </c>
      <c r="G8" t="s">
        <v>37</v>
      </c>
      <c r="H8">
        <v>1</v>
      </c>
      <c r="I8" t="s">
        <v>38</v>
      </c>
      <c r="J8" t="s">
        <v>11</v>
      </c>
      <c r="K8" t="s">
        <v>39</v>
      </c>
      <c r="M8" t="s">
        <v>11</v>
      </c>
      <c r="O8">
        <v>1</v>
      </c>
      <c r="P8">
        <v>1</v>
      </c>
      <c r="Q8">
        <v>1</v>
      </c>
      <c r="R8" t="s">
        <v>37</v>
      </c>
      <c r="S8">
        <v>-1</v>
      </c>
      <c r="T8" s="10" t="str">
        <f>HYPERLINK("http://fcc.uca.es/web/tfgtfm/ver1.php?email1=manuel.valdivia@uca.es &amp;email2=margarita.jimenezpalomares@uca.es &amp;diahora=2021-12-11 13:53:18&amp;curso=2021/2022&amp;titulacion=GBT", "ver propuesta" )</f>
        <v>ver propuesta</v>
      </c>
    </row>
    <row r="9" spans="1:20" x14ac:dyDescent="0.3">
      <c r="A9" t="s">
        <v>244</v>
      </c>
      <c r="B9" t="s">
        <v>245</v>
      </c>
      <c r="C9" t="s">
        <v>40</v>
      </c>
      <c r="D9" t="s">
        <v>41</v>
      </c>
      <c r="E9" t="s">
        <v>255</v>
      </c>
      <c r="F9">
        <v>0</v>
      </c>
      <c r="G9" t="s">
        <v>42</v>
      </c>
      <c r="H9">
        <v>1</v>
      </c>
      <c r="I9" t="s">
        <v>43</v>
      </c>
      <c r="J9" t="s">
        <v>11</v>
      </c>
      <c r="K9" t="s">
        <v>44</v>
      </c>
      <c r="M9" t="s">
        <v>11</v>
      </c>
      <c r="O9">
        <v>1</v>
      </c>
      <c r="P9">
        <v>1</v>
      </c>
      <c r="Q9">
        <v>1</v>
      </c>
      <c r="R9" t="s">
        <v>42</v>
      </c>
      <c r="S9">
        <v>-1</v>
      </c>
      <c r="T9" s="10" t="str">
        <f>HYPERLINK("http://fcc.uca.es/web/tfgtfm/ver1.php?email1=manuel.valdivia@uca.es&amp;email2=margarita.jimenezpalomares@uca.es&amp;diahora=2021-12-11 13:34:12&amp;curso=2021/2022&amp;titulacion=GBT", "ver propuesta" )</f>
        <v>ver propuesta</v>
      </c>
    </row>
    <row r="10" spans="1:20" x14ac:dyDescent="0.3">
      <c r="A10" t="s">
        <v>244</v>
      </c>
      <c r="B10" t="s">
        <v>245</v>
      </c>
      <c r="C10" t="s">
        <v>45</v>
      </c>
      <c r="D10" t="s">
        <v>18</v>
      </c>
      <c r="E10" t="s">
        <v>256</v>
      </c>
      <c r="F10">
        <v>0</v>
      </c>
      <c r="G10" t="s">
        <v>46</v>
      </c>
      <c r="H10">
        <v>1</v>
      </c>
      <c r="I10" t="s">
        <v>25</v>
      </c>
      <c r="J10" t="s">
        <v>11</v>
      </c>
      <c r="K10" t="s">
        <v>47</v>
      </c>
      <c r="M10" t="s">
        <v>11</v>
      </c>
      <c r="O10">
        <v>1</v>
      </c>
      <c r="P10">
        <v>1</v>
      </c>
      <c r="Q10">
        <v>1</v>
      </c>
      <c r="R10" t="s">
        <v>46</v>
      </c>
      <c r="S10">
        <v>-1</v>
      </c>
      <c r="T10" s="10" t="str">
        <f>HYPERLINK("http://fcc.uca.es/web/tfgtfm/ver1.php?email1=curro.garcia@uca.es&amp;email2=ceciliamatilde.fernandez@uca.es&amp;diahora=2021-12-11 13:20:35&amp;curso=2021/2022&amp;titulacion=GBT", "ver propuesta" )</f>
        <v>ver propuesta</v>
      </c>
    </row>
    <row r="11" spans="1:20" x14ac:dyDescent="0.3">
      <c r="A11" t="s">
        <v>244</v>
      </c>
      <c r="B11" t="s">
        <v>245</v>
      </c>
      <c r="C11" t="s">
        <v>48</v>
      </c>
      <c r="D11" t="s">
        <v>18</v>
      </c>
      <c r="E11" t="s">
        <v>257</v>
      </c>
      <c r="F11">
        <v>0</v>
      </c>
      <c r="G11" t="s">
        <v>49</v>
      </c>
      <c r="H11">
        <v>1</v>
      </c>
      <c r="I11" t="s">
        <v>25</v>
      </c>
      <c r="J11" t="s">
        <v>11</v>
      </c>
      <c r="K11" t="s">
        <v>47</v>
      </c>
      <c r="M11" t="s">
        <v>11</v>
      </c>
      <c r="O11">
        <v>1</v>
      </c>
      <c r="P11">
        <v>1</v>
      </c>
      <c r="Q11">
        <v>1</v>
      </c>
      <c r="R11" t="s">
        <v>49</v>
      </c>
      <c r="S11">
        <v>-1</v>
      </c>
      <c r="T11" s="10" t="str">
        <f>HYPERLINK("http://fcc.uca.es/web/tfgtfm/ver1.php?email1=curro.garcia@uca.es&amp;email2=ceciliamatilde.fernandez@uca.es&amp;diahora=2021-12-11 13:17:52&amp;curso=2021/2022&amp;titulacion=GBT", "ver propuesta" )</f>
        <v>ver propuesta</v>
      </c>
    </row>
    <row r="12" spans="1:20" x14ac:dyDescent="0.3">
      <c r="A12" t="s">
        <v>244</v>
      </c>
      <c r="B12" t="s">
        <v>245</v>
      </c>
      <c r="C12" t="s">
        <v>50</v>
      </c>
      <c r="D12" t="s">
        <v>31</v>
      </c>
      <c r="E12" t="s">
        <v>258</v>
      </c>
      <c r="F12">
        <v>1</v>
      </c>
      <c r="G12" t="s">
        <v>51</v>
      </c>
      <c r="H12">
        <v>1</v>
      </c>
      <c r="I12" t="s">
        <v>52</v>
      </c>
      <c r="J12" t="s">
        <v>53</v>
      </c>
      <c r="K12" t="s">
        <v>54</v>
      </c>
      <c r="M12" t="s">
        <v>53</v>
      </c>
      <c r="O12">
        <v>1</v>
      </c>
      <c r="P12">
        <v>1</v>
      </c>
      <c r="Q12">
        <v>1</v>
      </c>
      <c r="R12" t="s">
        <v>51</v>
      </c>
      <c r="S12">
        <v>-1</v>
      </c>
      <c r="T12" s="10" t="str">
        <f>HYPERLINK("http://fcc.uca.es/web/tfgtfm/ver1.php?email1=carlosjose.alvarez@uca.es&amp;email2=luisisidoro.romero@uca.es&amp;diahora=2021-12-10 21:13:26&amp;curso=2021/2022&amp;titulacion=GBT", "ver propuesta" )</f>
        <v>ver propuesta</v>
      </c>
    </row>
    <row r="13" spans="1:20" x14ac:dyDescent="0.3">
      <c r="A13" t="s">
        <v>244</v>
      </c>
      <c r="B13" t="s">
        <v>245</v>
      </c>
      <c r="C13" t="s">
        <v>55</v>
      </c>
      <c r="D13" t="s">
        <v>31</v>
      </c>
      <c r="E13" t="s">
        <v>259</v>
      </c>
      <c r="F13">
        <v>0</v>
      </c>
      <c r="G13" t="s">
        <v>56</v>
      </c>
      <c r="H13">
        <v>1</v>
      </c>
      <c r="I13" t="s">
        <v>57</v>
      </c>
      <c r="J13" t="s">
        <v>53</v>
      </c>
      <c r="K13" t="s">
        <v>58</v>
      </c>
      <c r="M13" t="s">
        <v>11</v>
      </c>
      <c r="O13">
        <v>1</v>
      </c>
      <c r="P13">
        <v>1</v>
      </c>
      <c r="Q13">
        <v>1</v>
      </c>
      <c r="R13" t="s">
        <v>56</v>
      </c>
      <c r="S13">
        <v>-1</v>
      </c>
      <c r="T13" s="10" t="str">
        <f>HYPERLINK("http://fcc.uca.es/web/tfgtfm/ver1.php?email1=clara.pereyra@uca.es&amp;email2=maria.calderon@gm.uca.es &amp;diahora=2021-12-09 21:59:29&amp;curso=2021/2022&amp;titulacion=GBT", "ver propuesta" )</f>
        <v>ver propuesta</v>
      </c>
    </row>
    <row r="14" spans="1:20" x14ac:dyDescent="0.3">
      <c r="A14" t="s">
        <v>244</v>
      </c>
      <c r="B14" t="s">
        <v>245</v>
      </c>
      <c r="C14" t="s">
        <v>59</v>
      </c>
      <c r="D14" t="s">
        <v>60</v>
      </c>
      <c r="E14" t="s">
        <v>260</v>
      </c>
      <c r="F14">
        <v>0</v>
      </c>
      <c r="G14" t="s">
        <v>61</v>
      </c>
      <c r="H14">
        <v>1</v>
      </c>
      <c r="I14" t="s">
        <v>62</v>
      </c>
      <c r="J14" t="s">
        <v>11</v>
      </c>
      <c r="K14" t="s">
        <v>63</v>
      </c>
      <c r="L14" t="s">
        <v>261</v>
      </c>
      <c r="M14" t="s">
        <v>11</v>
      </c>
      <c r="O14">
        <v>1</v>
      </c>
      <c r="P14">
        <v>1</v>
      </c>
      <c r="Q14">
        <v>1</v>
      </c>
      <c r="R14" t="s">
        <v>61</v>
      </c>
      <c r="S14">
        <v>-1</v>
      </c>
      <c r="T14" s="10" t="str">
        <f>HYPERLINK("http://fcc.uca.es/web/tfgtfm/ver1.php?email1=maricarmen.duran@uca.es &amp;email2=almudena.gonzalez@uca.es &amp;diahora=2021-12-09 17:57:05&amp;curso=2021/2022&amp;titulacion=GBT", "ver propuesta" )</f>
        <v>ver propuesta</v>
      </c>
    </row>
    <row r="15" spans="1:20" x14ac:dyDescent="0.3">
      <c r="A15" t="s">
        <v>244</v>
      </c>
      <c r="B15" t="s">
        <v>245</v>
      </c>
      <c r="C15" t="s">
        <v>64</v>
      </c>
      <c r="D15" t="s">
        <v>31</v>
      </c>
      <c r="E15" t="s">
        <v>262</v>
      </c>
      <c r="F15">
        <v>0</v>
      </c>
      <c r="G15" t="s">
        <v>65</v>
      </c>
      <c r="H15">
        <v>1</v>
      </c>
      <c r="I15" t="s">
        <v>66</v>
      </c>
      <c r="J15" t="s">
        <v>67</v>
      </c>
      <c r="K15" t="s">
        <v>68</v>
      </c>
      <c r="L15" t="s">
        <v>263</v>
      </c>
      <c r="M15" t="s">
        <v>67</v>
      </c>
      <c r="O15">
        <v>1</v>
      </c>
      <c r="P15">
        <v>1</v>
      </c>
      <c r="Q15">
        <v>1</v>
      </c>
      <c r="R15" t="s">
        <v>65</v>
      </c>
      <c r="S15">
        <v>-1</v>
      </c>
      <c r="T15" s="10" t="str">
        <f>HYPERLINK("http://fcc.uca.es/web/tfgtfm/ver1.php?email1=gerardo.fernandez@uca.es&amp;email2=mariajose.aliano@uca.es&amp;diahora=2021-12-09 13:03:40&amp;curso=2021/2022&amp;titulacion=GBT", "ver propuesta" )</f>
        <v>ver propuesta</v>
      </c>
    </row>
    <row r="16" spans="1:20" x14ac:dyDescent="0.3">
      <c r="A16" t="s">
        <v>244</v>
      </c>
      <c r="B16" t="s">
        <v>245</v>
      </c>
      <c r="C16" t="s">
        <v>69</v>
      </c>
      <c r="D16" t="s">
        <v>31</v>
      </c>
      <c r="E16" t="s">
        <v>264</v>
      </c>
      <c r="F16">
        <v>1</v>
      </c>
      <c r="G16" t="s">
        <v>70</v>
      </c>
      <c r="H16">
        <v>1</v>
      </c>
      <c r="I16" t="s">
        <v>10</v>
      </c>
      <c r="J16" t="s">
        <v>11</v>
      </c>
      <c r="K16" t="s">
        <v>71</v>
      </c>
      <c r="M16" t="s">
        <v>11</v>
      </c>
      <c r="O16">
        <v>1</v>
      </c>
      <c r="P16">
        <v>1</v>
      </c>
      <c r="Q16">
        <v>1</v>
      </c>
      <c r="R16" t="s">
        <v>70</v>
      </c>
      <c r="S16">
        <v>-1</v>
      </c>
      <c r="T16" s="10" t="str">
        <f>HYPERLINK("http://fcc.uca.es/web/tfgtfm/ver1.php?email1=alberto.arias@uca.es&amp;email2=laureana.rebordinos@uca.es&amp;diahora=2021-12-09 10:50:35&amp;curso=2021/2022&amp;titulacion=GBT", "ver propuesta" )</f>
        <v>ver propuesta</v>
      </c>
    </row>
    <row r="17" spans="1:20" x14ac:dyDescent="0.3">
      <c r="A17" t="s">
        <v>244</v>
      </c>
      <c r="B17" t="s">
        <v>245</v>
      </c>
      <c r="C17" t="s">
        <v>72</v>
      </c>
      <c r="D17" t="s">
        <v>31</v>
      </c>
      <c r="E17" t="s">
        <v>265</v>
      </c>
      <c r="F17">
        <v>0</v>
      </c>
      <c r="G17" t="s">
        <v>73</v>
      </c>
      <c r="H17">
        <v>1</v>
      </c>
      <c r="I17" t="s">
        <v>74</v>
      </c>
      <c r="J17" t="s">
        <v>67</v>
      </c>
      <c r="K17" t="s">
        <v>75</v>
      </c>
      <c r="L17" t="s">
        <v>266</v>
      </c>
      <c r="M17" t="s">
        <v>67</v>
      </c>
      <c r="O17">
        <v>1</v>
      </c>
      <c r="P17">
        <v>1</v>
      </c>
      <c r="Q17">
        <v>1</v>
      </c>
      <c r="R17" t="s">
        <v>73</v>
      </c>
      <c r="S17">
        <v>-1</v>
      </c>
      <c r="T17" s="10" t="str">
        <f>HYPERLINK("http://fcc.uca.es/web/tfgtfm/ver1.php?email1=mariajose.aliano@gm.uca.es&amp;email2=ceferino.carrera@uca.es&amp;diahora=2021-12-08 23:32:21&amp;curso=2021/2022&amp;titulacion=GBT", "ver propuesta" )</f>
        <v>ver propuesta</v>
      </c>
    </row>
    <row r="18" spans="1:20" x14ac:dyDescent="0.3">
      <c r="A18" t="s">
        <v>244</v>
      </c>
      <c r="B18" t="s">
        <v>245</v>
      </c>
      <c r="C18" t="s">
        <v>76</v>
      </c>
      <c r="D18" t="s">
        <v>249</v>
      </c>
      <c r="E18" t="s">
        <v>267</v>
      </c>
      <c r="F18">
        <v>0</v>
      </c>
      <c r="G18" t="s">
        <v>77</v>
      </c>
      <c r="H18">
        <v>1</v>
      </c>
      <c r="I18" t="s">
        <v>78</v>
      </c>
      <c r="J18" t="s">
        <v>11</v>
      </c>
      <c r="K18" t="s">
        <v>79</v>
      </c>
      <c r="M18" t="s">
        <v>11</v>
      </c>
      <c r="O18">
        <v>1</v>
      </c>
      <c r="P18">
        <v>1</v>
      </c>
      <c r="Q18">
        <v>1</v>
      </c>
      <c r="R18" t="s">
        <v>77</v>
      </c>
      <c r="S18">
        <v>-1</v>
      </c>
      <c r="T18" s="10" t="str">
        <f>HYPERLINK("http://fcc.uca.es/web/tfgtfm/ver1.php?email1=gustavo.cordero@uca.es&amp;email2=jesusmanuel.cantoral@uca.es&amp;diahora=2021-12-08 19:44:02&amp;curso=2021/2022&amp;titulacion=GBT", "ver propuesta" )</f>
        <v>ver propuesta</v>
      </c>
    </row>
    <row r="19" spans="1:20" x14ac:dyDescent="0.3">
      <c r="A19" t="s">
        <v>244</v>
      </c>
      <c r="B19" t="s">
        <v>245</v>
      </c>
      <c r="C19" t="s">
        <v>80</v>
      </c>
      <c r="D19" t="s">
        <v>18</v>
      </c>
      <c r="E19" t="s">
        <v>268</v>
      </c>
      <c r="F19">
        <v>0</v>
      </c>
      <c r="G19" t="s">
        <v>81</v>
      </c>
      <c r="H19">
        <v>1</v>
      </c>
      <c r="I19" t="s">
        <v>82</v>
      </c>
      <c r="J19" t="s">
        <v>11</v>
      </c>
      <c r="K19" t="s">
        <v>83</v>
      </c>
      <c r="M19" t="s">
        <v>11</v>
      </c>
      <c r="O19">
        <v>1</v>
      </c>
      <c r="P19">
        <v>1</v>
      </c>
      <c r="Q19">
        <v>1</v>
      </c>
      <c r="R19" t="s">
        <v>81</v>
      </c>
      <c r="S19">
        <v>-1</v>
      </c>
      <c r="T19" s="10" t="str">
        <f>HYPERLINK("http://fcc.uca.es/web/tfgtfm/ver1.php?email1=franciscojavier.fernandez@gm.uca.es&amp;email2=almudena.escobar@uca.es&amp;diahora=2021-12-08 15:46:14&amp;curso=2021/2022&amp;titulacion=GBT", "ver propuesta" )</f>
        <v>ver propuesta</v>
      </c>
    </row>
    <row r="20" spans="1:20" x14ac:dyDescent="0.3">
      <c r="A20" t="s">
        <v>244</v>
      </c>
      <c r="B20" t="s">
        <v>245</v>
      </c>
      <c r="C20" t="s">
        <v>84</v>
      </c>
      <c r="D20" t="s">
        <v>18</v>
      </c>
      <c r="E20" t="s">
        <v>269</v>
      </c>
      <c r="F20">
        <v>0</v>
      </c>
      <c r="G20" t="s">
        <v>85</v>
      </c>
      <c r="H20">
        <v>1</v>
      </c>
      <c r="I20" t="s">
        <v>86</v>
      </c>
      <c r="J20" t="s">
        <v>11</v>
      </c>
      <c r="K20" t="s">
        <v>87</v>
      </c>
      <c r="L20" t="s">
        <v>270</v>
      </c>
      <c r="M20" t="s">
        <v>271</v>
      </c>
      <c r="N20" t="s">
        <v>88</v>
      </c>
      <c r="O20">
        <v>1</v>
      </c>
      <c r="P20">
        <v>1</v>
      </c>
      <c r="Q20">
        <v>1</v>
      </c>
      <c r="R20" t="s">
        <v>85</v>
      </c>
      <c r="S20">
        <v>-1</v>
      </c>
      <c r="T20" s="10" t="str">
        <f>HYPERLINK("http://fcc.uca.es/web/tfgtfm/ver1.php?email1=maricarmen.duran@uca.es&amp;email2=marta.rojas@uca.es &amp;diahora=2021-12-06 19:56:09&amp;curso=2021/2022&amp;titulacion=GBT", "ver propuesta" )</f>
        <v>ver propuesta</v>
      </c>
    </row>
    <row r="21" spans="1:20" x14ac:dyDescent="0.3">
      <c r="A21" t="s">
        <v>244</v>
      </c>
      <c r="B21" t="s">
        <v>245</v>
      </c>
      <c r="C21" t="s">
        <v>89</v>
      </c>
      <c r="D21" t="s">
        <v>31</v>
      </c>
      <c r="E21" t="s">
        <v>272</v>
      </c>
      <c r="F21">
        <v>0</v>
      </c>
      <c r="G21" t="s">
        <v>90</v>
      </c>
      <c r="H21">
        <v>1</v>
      </c>
      <c r="I21" t="s">
        <v>91</v>
      </c>
      <c r="J21" t="s">
        <v>11</v>
      </c>
      <c r="K21" t="s">
        <v>92</v>
      </c>
      <c r="M21" t="s">
        <v>11</v>
      </c>
      <c r="O21">
        <v>1</v>
      </c>
      <c r="P21">
        <v>1</v>
      </c>
      <c r="Q21">
        <v>1</v>
      </c>
      <c r="R21" t="s">
        <v>90</v>
      </c>
      <c r="S21">
        <v>-1</v>
      </c>
      <c r="T21" s="10" t="str">
        <f>HYPERLINK("http://fcc.uca.es/web/tfgtfm/ver1.php?email1=carlos.garrido@uca.es&amp;email2=victoriaeugenia.gonzalez@uca.es&amp;diahora=2021-12-04 11:09:18&amp;curso=2021/2022&amp;titulacion=GBT", "ver propuesta" )</f>
        <v>ver propuesta</v>
      </c>
    </row>
    <row r="22" spans="1:20" x14ac:dyDescent="0.3">
      <c r="A22" t="s">
        <v>244</v>
      </c>
      <c r="B22" t="s">
        <v>245</v>
      </c>
      <c r="C22" t="s">
        <v>93</v>
      </c>
      <c r="D22" t="s">
        <v>31</v>
      </c>
      <c r="E22" t="s">
        <v>273</v>
      </c>
      <c r="F22">
        <v>1</v>
      </c>
      <c r="G22" t="s">
        <v>94</v>
      </c>
      <c r="H22">
        <v>1</v>
      </c>
      <c r="I22" t="s">
        <v>95</v>
      </c>
      <c r="J22" t="s">
        <v>67</v>
      </c>
      <c r="K22" t="s">
        <v>96</v>
      </c>
      <c r="M22" t="s">
        <v>67</v>
      </c>
      <c r="O22">
        <v>1</v>
      </c>
      <c r="P22">
        <v>1</v>
      </c>
      <c r="Q22">
        <v>1</v>
      </c>
      <c r="R22" t="s">
        <v>94</v>
      </c>
      <c r="S22">
        <v>-1</v>
      </c>
      <c r="T22" s="10" t="str">
        <f>HYPERLINK("http://fcc.uca.es/web/tfgtfm/ver1.php?email1=remedios.castro@uca.es&amp;email2=enrique.duranguerrero@uca.es&amp;diahora=2021-12-02 13:23:42&amp;curso=2021/2022&amp;titulacion=GBT", "ver propuesta" )</f>
        <v>ver propuesta</v>
      </c>
    </row>
    <row r="23" spans="1:20" x14ac:dyDescent="0.3">
      <c r="A23" t="s">
        <v>244</v>
      </c>
      <c r="B23" t="s">
        <v>245</v>
      </c>
      <c r="C23" t="s">
        <v>97</v>
      </c>
      <c r="D23" t="s">
        <v>31</v>
      </c>
      <c r="E23" t="s">
        <v>274</v>
      </c>
      <c r="F23">
        <v>0</v>
      </c>
      <c r="G23" t="s">
        <v>98</v>
      </c>
      <c r="H23">
        <v>1</v>
      </c>
      <c r="I23" t="s">
        <v>99</v>
      </c>
      <c r="J23" t="s">
        <v>11</v>
      </c>
      <c r="L23" t="s">
        <v>275</v>
      </c>
      <c r="N23" t="s">
        <v>100</v>
      </c>
      <c r="O23">
        <v>1</v>
      </c>
      <c r="P23">
        <v>1</v>
      </c>
      <c r="Q23">
        <v>1</v>
      </c>
      <c r="R23" t="s">
        <v>98</v>
      </c>
      <c r="S23">
        <v>-1</v>
      </c>
      <c r="T23" s="10" t="str">
        <f>HYPERLINK("http://fcc.uca.es/web/tfgtfm/ver1.php?email1=manuel.rodrigueziglesias@gm.uca.es&amp;email2=&amp;diahora=2021-12-01 11:58:52&amp;curso=2021/2022&amp;titulacion=GBT", "ver propuesta" )</f>
        <v>ver propuesta</v>
      </c>
    </row>
    <row r="24" spans="1:20" x14ac:dyDescent="0.3">
      <c r="A24" t="s">
        <v>244</v>
      </c>
      <c r="B24" t="s">
        <v>245</v>
      </c>
      <c r="C24" t="s">
        <v>101</v>
      </c>
      <c r="D24" t="s">
        <v>31</v>
      </c>
      <c r="E24" t="s">
        <v>276</v>
      </c>
      <c r="F24">
        <v>0</v>
      </c>
      <c r="G24" t="s">
        <v>102</v>
      </c>
      <c r="H24">
        <v>1</v>
      </c>
      <c r="I24" t="s">
        <v>99</v>
      </c>
      <c r="J24" t="s">
        <v>11</v>
      </c>
      <c r="K24" t="s">
        <v>103</v>
      </c>
      <c r="L24" t="s">
        <v>277</v>
      </c>
      <c r="N24" t="s">
        <v>278</v>
      </c>
      <c r="O24">
        <v>1</v>
      </c>
      <c r="P24">
        <v>1</v>
      </c>
      <c r="Q24">
        <v>1</v>
      </c>
      <c r="R24" t="s">
        <v>102</v>
      </c>
      <c r="S24">
        <v>-1</v>
      </c>
      <c r="T24" s="10" t="str">
        <f>HYPERLINK("http://fcc.uca.es/web/tfgtfm/ver1.php?email1=manuel.rodrigueziglesias@gm.uca.es&amp;email2=tertrusot@gmail.com&amp;diahora=2021-12-01 11:58:28&amp;curso=2021/2022&amp;titulacion=GBT", "ver propuesta" )</f>
        <v>ver propuesta</v>
      </c>
    </row>
    <row r="25" spans="1:20" x14ac:dyDescent="0.3">
      <c r="A25" t="s">
        <v>244</v>
      </c>
      <c r="B25" t="s">
        <v>245</v>
      </c>
      <c r="C25" t="s">
        <v>104</v>
      </c>
      <c r="D25" t="s">
        <v>18</v>
      </c>
      <c r="E25" t="s">
        <v>279</v>
      </c>
      <c r="F25">
        <v>0</v>
      </c>
      <c r="G25" t="s">
        <v>105</v>
      </c>
      <c r="H25">
        <v>1</v>
      </c>
      <c r="I25" t="s">
        <v>106</v>
      </c>
      <c r="J25" t="s">
        <v>11</v>
      </c>
      <c r="K25" t="s">
        <v>83</v>
      </c>
      <c r="L25" t="s">
        <v>280</v>
      </c>
      <c r="M25" t="s">
        <v>11</v>
      </c>
      <c r="O25">
        <v>1</v>
      </c>
      <c r="P25">
        <v>1</v>
      </c>
      <c r="Q25">
        <v>1</v>
      </c>
      <c r="R25" t="s">
        <v>105</v>
      </c>
      <c r="S25">
        <v>-1</v>
      </c>
      <c r="T25" s="10" t="str">
        <f>HYPERLINK("http://fcc.uca.es/web/tfgtfm/ver1.php?email1=franciscojavier.fernandez@uca.es&amp;email2=almudena.escobar@uca.es&amp;diahora=2021-11-30 15:17:41&amp;curso=2021/2022&amp;titulacion=GBT", "ver propuesta" )</f>
        <v>ver propuesta</v>
      </c>
    </row>
    <row r="26" spans="1:20" x14ac:dyDescent="0.3">
      <c r="A26" t="s">
        <v>244</v>
      </c>
      <c r="B26" t="s">
        <v>245</v>
      </c>
      <c r="C26" t="s">
        <v>107</v>
      </c>
      <c r="D26" t="s">
        <v>31</v>
      </c>
      <c r="E26" t="s">
        <v>281</v>
      </c>
      <c r="F26">
        <v>0</v>
      </c>
      <c r="G26" t="s">
        <v>108</v>
      </c>
      <c r="H26">
        <v>1</v>
      </c>
      <c r="I26" t="s">
        <v>82</v>
      </c>
      <c r="J26" t="s">
        <v>11</v>
      </c>
      <c r="K26" t="s">
        <v>83</v>
      </c>
      <c r="M26" t="s">
        <v>11</v>
      </c>
      <c r="O26">
        <v>1</v>
      </c>
      <c r="P26">
        <v>1</v>
      </c>
      <c r="Q26">
        <v>1</v>
      </c>
      <c r="R26" t="s">
        <v>108</v>
      </c>
      <c r="S26">
        <v>-1</v>
      </c>
      <c r="T26" s="10" t="str">
        <f>HYPERLINK("http://fcc.uca.es/web/tfgtfm/ver1.php?email1=franciscojavier.fernandez@gm.uca.es&amp;email2=almudena.escobar@uca.es&amp;diahora=2021-11-29 22:28:34&amp;curso=2021/2022&amp;titulacion=GBT", "ver propuesta" )</f>
        <v>ver propuesta</v>
      </c>
    </row>
    <row r="27" spans="1:20" x14ac:dyDescent="0.3">
      <c r="A27" t="s">
        <v>244</v>
      </c>
      <c r="B27" t="s">
        <v>245</v>
      </c>
      <c r="C27" t="s">
        <v>109</v>
      </c>
      <c r="D27" t="s">
        <v>31</v>
      </c>
      <c r="E27" t="s">
        <v>282</v>
      </c>
      <c r="F27">
        <v>1</v>
      </c>
      <c r="G27" t="s">
        <v>110</v>
      </c>
      <c r="H27">
        <v>1</v>
      </c>
      <c r="I27" t="s">
        <v>111</v>
      </c>
      <c r="J27" t="s">
        <v>53</v>
      </c>
      <c r="K27" t="s">
        <v>112</v>
      </c>
      <c r="L27" t="s">
        <v>283</v>
      </c>
      <c r="O27">
        <v>1</v>
      </c>
      <c r="P27">
        <v>1</v>
      </c>
      <c r="Q27">
        <v>1</v>
      </c>
      <c r="R27" t="s">
        <v>110</v>
      </c>
      <c r="S27">
        <v>-1</v>
      </c>
      <c r="T27" s="10" t="str">
        <f>HYPERLINK("http://fcc.uca.es/web/tfgtfm/ver1.php?email1=anabelen.diaz@uca.es&amp;email2=cristina.lasanta@uca.es&amp;diahora=2021-11-29 10:46:37&amp;curso=2021/2022&amp;titulacion=GBT", "ver propuesta" )</f>
        <v>ver propuesta</v>
      </c>
    </row>
    <row r="28" spans="1:20" x14ac:dyDescent="0.3">
      <c r="A28" t="s">
        <v>244</v>
      </c>
      <c r="B28" t="s">
        <v>245</v>
      </c>
      <c r="C28" t="s">
        <v>113</v>
      </c>
      <c r="D28" t="s">
        <v>284</v>
      </c>
      <c r="E28" t="s">
        <v>285</v>
      </c>
      <c r="F28">
        <v>0</v>
      </c>
      <c r="G28" t="s">
        <v>114</v>
      </c>
      <c r="H28">
        <v>1</v>
      </c>
      <c r="I28" t="s">
        <v>115</v>
      </c>
      <c r="J28" t="s">
        <v>11</v>
      </c>
      <c r="K28" t="s">
        <v>116</v>
      </c>
      <c r="M28" t="s">
        <v>117</v>
      </c>
      <c r="O28">
        <v>1</v>
      </c>
      <c r="P28">
        <v>1</v>
      </c>
      <c r="Q28">
        <v>1</v>
      </c>
      <c r="R28" t="s">
        <v>114</v>
      </c>
      <c r="S28">
        <v>-1</v>
      </c>
      <c r="T28" s="10" t="str">
        <f>HYPERLINK("http://fcc.uca.es/web/tfgtfm/ver1.php?email1=antonio.astola@uca.es&amp;email2=juanantonio.sitcha@uca.es&amp;diahora=2021-11-28 12:56:24&amp;curso=2021/2022&amp;titulacion=GBT", "ver propuesta" )</f>
        <v>ver propuesta</v>
      </c>
    </row>
    <row r="29" spans="1:20" x14ac:dyDescent="0.3">
      <c r="A29" t="s">
        <v>244</v>
      </c>
      <c r="B29" t="s">
        <v>245</v>
      </c>
      <c r="C29" t="s">
        <v>118</v>
      </c>
      <c r="D29" t="s">
        <v>18</v>
      </c>
      <c r="E29" t="s">
        <v>286</v>
      </c>
      <c r="F29">
        <v>0</v>
      </c>
      <c r="G29" t="s">
        <v>119</v>
      </c>
      <c r="H29">
        <v>1</v>
      </c>
      <c r="I29" t="s">
        <v>115</v>
      </c>
      <c r="J29" t="s">
        <v>11</v>
      </c>
      <c r="K29" t="s">
        <v>116</v>
      </c>
      <c r="M29" t="s">
        <v>117</v>
      </c>
      <c r="O29">
        <v>1</v>
      </c>
      <c r="P29">
        <v>1</v>
      </c>
      <c r="Q29">
        <v>1</v>
      </c>
      <c r="R29" t="s">
        <v>119</v>
      </c>
      <c r="S29">
        <v>-1</v>
      </c>
      <c r="T29" s="10" t="str">
        <f>HYPERLINK("http://fcc.uca.es/web/tfgtfm/ver1.php?email1=antonio.astola@uca.es&amp;email2=juanantonio.sitcha@uca.es&amp;diahora=2021-11-28 12:34:28&amp;curso=2021/2022&amp;titulacion=GBT", "ver propuesta" )</f>
        <v>ver propuesta</v>
      </c>
    </row>
    <row r="30" spans="1:20" x14ac:dyDescent="0.3">
      <c r="A30" t="s">
        <v>244</v>
      </c>
      <c r="B30" t="s">
        <v>245</v>
      </c>
      <c r="C30" t="s">
        <v>120</v>
      </c>
      <c r="D30" t="s">
        <v>121</v>
      </c>
      <c r="E30" t="s">
        <v>287</v>
      </c>
      <c r="F30">
        <v>0</v>
      </c>
      <c r="G30" t="s">
        <v>122</v>
      </c>
      <c r="H30">
        <v>0</v>
      </c>
      <c r="I30" t="s">
        <v>123</v>
      </c>
      <c r="J30" t="s">
        <v>11</v>
      </c>
      <c r="L30" t="s">
        <v>288</v>
      </c>
      <c r="O30">
        <v>1</v>
      </c>
      <c r="P30">
        <v>1</v>
      </c>
      <c r="Q30">
        <v>1</v>
      </c>
      <c r="R30" t="s">
        <v>122</v>
      </c>
      <c r="S30">
        <v>-1</v>
      </c>
      <c r="T30" s="10" t="str">
        <f>HYPERLINK("http://fcc.uca.es/web/tfgtfm/ver1.php?email1=antonio.campos@uca.es&amp;email2=&amp;diahora=2021-11-14 22:24:54&amp;curso=2021/2022&amp;titulacion=GBT", "ver propuesta" )</f>
        <v>ver propuesta</v>
      </c>
    </row>
    <row r="31" spans="1:20" x14ac:dyDescent="0.3">
      <c r="A31" t="s">
        <v>244</v>
      </c>
      <c r="B31" t="s">
        <v>245</v>
      </c>
      <c r="C31" t="s">
        <v>124</v>
      </c>
      <c r="D31" t="s">
        <v>18</v>
      </c>
      <c r="E31" t="s">
        <v>289</v>
      </c>
      <c r="F31">
        <v>0</v>
      </c>
      <c r="G31" t="s">
        <v>125</v>
      </c>
      <c r="H31">
        <v>0</v>
      </c>
      <c r="I31" t="s">
        <v>126</v>
      </c>
      <c r="J31" t="s">
        <v>117</v>
      </c>
      <c r="K31" t="s">
        <v>127</v>
      </c>
      <c r="L31" t="s">
        <v>290</v>
      </c>
      <c r="M31" t="s">
        <v>117</v>
      </c>
      <c r="O31">
        <v>1</v>
      </c>
      <c r="P31">
        <v>1</v>
      </c>
      <c r="Q31">
        <v>1</v>
      </c>
      <c r="R31" t="s">
        <v>125</v>
      </c>
      <c r="S31">
        <v>-1</v>
      </c>
      <c r="T31" s="10" t="str">
        <f>HYPERLINK("http://fcc.uca.es/web/tfgtfm/ver1.php?email1=sokratis.papaspyrou@uca.es&amp;email2= joseluis.varela@uca.es&amp;diahora=2021-11-09 10:49:22&amp;curso=2021/2022&amp;titulacion=GBT", "ver propuesta" )</f>
        <v>ver propuesta</v>
      </c>
    </row>
    <row r="32" spans="1:20" x14ac:dyDescent="0.3">
      <c r="A32" t="s">
        <v>244</v>
      </c>
      <c r="B32" t="s">
        <v>245</v>
      </c>
      <c r="C32" t="s">
        <v>128</v>
      </c>
      <c r="D32" t="s">
        <v>18</v>
      </c>
      <c r="E32" t="s">
        <v>291</v>
      </c>
      <c r="F32">
        <v>0</v>
      </c>
      <c r="G32" t="s">
        <v>129</v>
      </c>
      <c r="H32">
        <v>0</v>
      </c>
      <c r="I32" t="s">
        <v>126</v>
      </c>
      <c r="J32" t="s">
        <v>117</v>
      </c>
      <c r="K32" t="s">
        <v>130</v>
      </c>
      <c r="L32" t="s">
        <v>292</v>
      </c>
      <c r="M32" t="s">
        <v>117</v>
      </c>
      <c r="O32">
        <v>1</v>
      </c>
      <c r="P32">
        <v>1</v>
      </c>
      <c r="Q32">
        <v>1</v>
      </c>
      <c r="R32" t="s">
        <v>129</v>
      </c>
      <c r="S32">
        <v>-1</v>
      </c>
      <c r="T32" s="10" t="str">
        <f>HYPERLINK("http://fcc.uca.es/web/tfgtfm/ver1.php?email1=sokratis.papaspyrou@uca.es&amp;email2=emilio.garcia@uca.es&amp;diahora=2021-11-09 10:45:47&amp;curso=2021/2022&amp;titulacion=GBT", "ver propuesta" )</f>
        <v>ver propuesta</v>
      </c>
    </row>
    <row r="33" spans="1:20" x14ac:dyDescent="0.3">
      <c r="A33" t="s">
        <v>244</v>
      </c>
      <c r="B33" t="s">
        <v>245</v>
      </c>
      <c r="C33" t="s">
        <v>131</v>
      </c>
      <c r="D33" t="s">
        <v>18</v>
      </c>
      <c r="E33" t="s">
        <v>293</v>
      </c>
      <c r="F33">
        <v>1</v>
      </c>
      <c r="G33" t="s">
        <v>132</v>
      </c>
      <c r="H33">
        <v>1</v>
      </c>
      <c r="I33" t="s">
        <v>133</v>
      </c>
      <c r="J33" t="s">
        <v>53</v>
      </c>
      <c r="K33" t="s">
        <v>134</v>
      </c>
      <c r="M33" t="s">
        <v>53</v>
      </c>
      <c r="O33">
        <v>1</v>
      </c>
      <c r="P33">
        <v>1</v>
      </c>
      <c r="Q33">
        <v>1</v>
      </c>
      <c r="R33" t="s">
        <v>132</v>
      </c>
      <c r="S33">
        <v>-1</v>
      </c>
      <c r="T33" s="10" t="str">
        <f>HYPERLINK("http://fcc.uca.es/web/tfgtfm/ver1.php?email1=casimiro.mantell@uca.es&amp;email2=lourdes.casas@uca.es&amp;diahora=2021-11-03 13:50:16&amp;curso=2021/2022&amp;titulacion=GBT", "ver propuesta" )</f>
        <v>ver propuesta</v>
      </c>
    </row>
    <row r="34" spans="1:20" x14ac:dyDescent="0.3">
      <c r="A34" t="s">
        <v>244</v>
      </c>
      <c r="B34" t="s">
        <v>245</v>
      </c>
      <c r="C34" t="s">
        <v>135</v>
      </c>
      <c r="D34" t="s">
        <v>18</v>
      </c>
      <c r="E34" t="s">
        <v>294</v>
      </c>
      <c r="F34">
        <v>0</v>
      </c>
      <c r="G34" t="s">
        <v>136</v>
      </c>
      <c r="H34">
        <v>0</v>
      </c>
      <c r="I34" t="s">
        <v>133</v>
      </c>
      <c r="J34" t="s">
        <v>53</v>
      </c>
      <c r="K34" t="s">
        <v>137</v>
      </c>
      <c r="L34" t="s">
        <v>295</v>
      </c>
      <c r="M34" t="s">
        <v>11</v>
      </c>
      <c r="O34">
        <v>1</v>
      </c>
      <c r="P34">
        <v>1</v>
      </c>
      <c r="Q34">
        <v>1</v>
      </c>
      <c r="R34" t="s">
        <v>136</v>
      </c>
      <c r="S34">
        <v>-1</v>
      </c>
      <c r="T34" s="10" t="str">
        <f>HYPERLINK("http://fcc.uca.es/web/tfgtfm/ver1.php?email1=casimiro.mantell@uca.es&amp;email2=ismael.sanchez@gm.uca.es&amp;diahora=2021-11-02 23:20:54&amp;curso=2021/2022&amp;titulacion=GBT", "ver propuesta" )</f>
        <v>ver propuesta</v>
      </c>
    </row>
    <row r="35" spans="1:20" x14ac:dyDescent="0.3">
      <c r="A35" t="s">
        <v>244</v>
      </c>
      <c r="B35" t="s">
        <v>245</v>
      </c>
      <c r="C35" t="s">
        <v>138</v>
      </c>
      <c r="D35" t="s">
        <v>31</v>
      </c>
      <c r="E35" t="s">
        <v>296</v>
      </c>
      <c r="F35">
        <v>0</v>
      </c>
      <c r="G35" t="s">
        <v>139</v>
      </c>
      <c r="H35">
        <v>0</v>
      </c>
      <c r="I35" t="s">
        <v>10</v>
      </c>
      <c r="J35" t="s">
        <v>11</v>
      </c>
      <c r="K35" t="s">
        <v>140</v>
      </c>
      <c r="M35" t="s">
        <v>11</v>
      </c>
      <c r="O35">
        <v>1</v>
      </c>
      <c r="P35">
        <v>1</v>
      </c>
      <c r="Q35">
        <v>1</v>
      </c>
      <c r="R35" t="s">
        <v>139</v>
      </c>
      <c r="S35">
        <v>-1</v>
      </c>
      <c r="T35" s="10" t="str">
        <f>HYPERLINK("http://fcc.uca.es/web/tfgtfm/ver1.php?email1=alberto.arias@uca.es&amp;email2=ismael.cross@uca.es&amp;diahora=2021-11-02 22:15:52&amp;curso=2021/2022&amp;titulacion=GBT", "ver propuesta" )</f>
        <v>ver propuesta</v>
      </c>
    </row>
    <row r="36" spans="1:20" x14ac:dyDescent="0.3">
      <c r="A36" t="s">
        <v>244</v>
      </c>
      <c r="B36" t="s">
        <v>245</v>
      </c>
      <c r="C36" t="s">
        <v>141</v>
      </c>
      <c r="D36" t="s">
        <v>18</v>
      </c>
      <c r="E36" t="s">
        <v>297</v>
      </c>
      <c r="F36">
        <v>0</v>
      </c>
      <c r="G36" t="s">
        <v>142</v>
      </c>
      <c r="H36">
        <v>0</v>
      </c>
      <c r="I36" t="s">
        <v>133</v>
      </c>
      <c r="J36" t="s">
        <v>53</v>
      </c>
      <c r="K36" t="s">
        <v>143</v>
      </c>
      <c r="L36" t="s">
        <v>298</v>
      </c>
      <c r="M36" t="s">
        <v>53</v>
      </c>
      <c r="O36">
        <v>1</v>
      </c>
      <c r="P36">
        <v>1</v>
      </c>
      <c r="Q36">
        <v>1</v>
      </c>
      <c r="R36" t="s">
        <v>142</v>
      </c>
      <c r="S36">
        <v>-1</v>
      </c>
      <c r="T36" s="10" t="str">
        <f>HYPERLINK("http://fcc.uca.es/web/tfgtfm/ver1.php?email1=casimiro.mantell@uca.es&amp;email2=jezabel.sanchez@uca.es&amp;diahora=2021-11-02 19:42:19&amp;curso=2021/2022&amp;titulacion=GBT", "ver propuesta" )</f>
        <v>ver propuesta</v>
      </c>
    </row>
    <row r="37" spans="1:20" x14ac:dyDescent="0.3">
      <c r="A37" t="s">
        <v>244</v>
      </c>
      <c r="B37" t="s">
        <v>245</v>
      </c>
      <c r="C37" t="s">
        <v>144</v>
      </c>
      <c r="D37" t="s">
        <v>18</v>
      </c>
      <c r="E37" t="s">
        <v>299</v>
      </c>
      <c r="F37">
        <v>0</v>
      </c>
      <c r="G37" t="s">
        <v>145</v>
      </c>
      <c r="H37">
        <v>0</v>
      </c>
      <c r="I37" t="s">
        <v>133</v>
      </c>
      <c r="J37" t="s">
        <v>53</v>
      </c>
      <c r="K37" t="s">
        <v>134</v>
      </c>
      <c r="L37" t="s">
        <v>300</v>
      </c>
      <c r="M37" t="s">
        <v>53</v>
      </c>
      <c r="O37">
        <v>1</v>
      </c>
      <c r="P37">
        <v>1</v>
      </c>
      <c r="Q37">
        <v>1</v>
      </c>
      <c r="R37" t="s">
        <v>145</v>
      </c>
      <c r="S37">
        <v>-1</v>
      </c>
      <c r="T37" s="10" t="str">
        <f>HYPERLINK("http://fcc.uca.es/web/tfgtfm/ver1.php?email1=casimiro.mantell@uca.es&amp;email2=lourdes.casas@uca.es&amp;diahora=2021-11-02 19:40:17&amp;curso=2021/2022&amp;titulacion=GBT", "ver propuesta" )</f>
        <v>ver propuesta</v>
      </c>
    </row>
    <row r="38" spans="1:20" x14ac:dyDescent="0.3">
      <c r="A38" t="s">
        <v>244</v>
      </c>
      <c r="B38" t="s">
        <v>245</v>
      </c>
      <c r="C38" t="s">
        <v>146</v>
      </c>
      <c r="D38" t="s">
        <v>31</v>
      </c>
      <c r="E38" t="s">
        <v>301</v>
      </c>
      <c r="F38">
        <v>0</v>
      </c>
      <c r="G38" t="s">
        <v>147</v>
      </c>
      <c r="H38">
        <v>0</v>
      </c>
      <c r="I38" t="s">
        <v>10</v>
      </c>
      <c r="J38" t="s">
        <v>11</v>
      </c>
      <c r="K38" t="s">
        <v>148</v>
      </c>
      <c r="M38" t="s">
        <v>11</v>
      </c>
      <c r="O38">
        <v>1</v>
      </c>
      <c r="P38">
        <v>1</v>
      </c>
      <c r="Q38">
        <v>1</v>
      </c>
      <c r="R38" t="s">
        <v>147</v>
      </c>
      <c r="S38">
        <v>-1</v>
      </c>
      <c r="T38" s="10" t="str">
        <f>HYPERLINK("http://fcc.uca.es/web/tfgtfm/ver1.php?email1=alberto.arias@uca.es&amp;email2=mariaesther.rodriguez@uca.es&amp;diahora=2021-11-02 18:11:08&amp;curso=2021/2022&amp;titulacion=GBT", "ver propuesta" )</f>
        <v>ver propuesta</v>
      </c>
    </row>
    <row r="39" spans="1:20" x14ac:dyDescent="0.3">
      <c r="A39" t="s">
        <v>244</v>
      </c>
      <c r="B39" t="s">
        <v>245</v>
      </c>
      <c r="C39" t="s">
        <v>149</v>
      </c>
      <c r="D39" t="s">
        <v>18</v>
      </c>
      <c r="E39" t="s">
        <v>302</v>
      </c>
      <c r="F39">
        <v>0</v>
      </c>
      <c r="G39" t="s">
        <v>150</v>
      </c>
      <c r="H39">
        <v>0</v>
      </c>
      <c r="I39" t="s">
        <v>151</v>
      </c>
      <c r="J39" t="s">
        <v>152</v>
      </c>
      <c r="K39" t="s">
        <v>153</v>
      </c>
      <c r="M39" t="s">
        <v>152</v>
      </c>
      <c r="O39">
        <v>1</v>
      </c>
      <c r="P39">
        <v>1</v>
      </c>
      <c r="Q39">
        <v>1</v>
      </c>
      <c r="R39" t="s">
        <v>150</v>
      </c>
      <c r="S39">
        <v>-1</v>
      </c>
      <c r="T39" s="10" t="str">
        <f>HYPERLINK("http://fcc.uca.es/web/tfgtfm/ver1.php?email1=manolo.piniero@uca.es&amp;email2=Rocio.litran@uca.es&amp;diahora=2021-11-02 13:25:09&amp;curso=2021/2022&amp;titulacion=GBT", "ver propuesta" )</f>
        <v>ver propuesta</v>
      </c>
    </row>
    <row r="40" spans="1:20" x14ac:dyDescent="0.3">
      <c r="A40" t="s">
        <v>244</v>
      </c>
      <c r="B40" t="s">
        <v>245</v>
      </c>
      <c r="C40" t="s">
        <v>154</v>
      </c>
      <c r="D40" t="s">
        <v>18</v>
      </c>
      <c r="E40" t="s">
        <v>303</v>
      </c>
      <c r="F40">
        <v>0</v>
      </c>
      <c r="G40" t="s">
        <v>155</v>
      </c>
      <c r="H40">
        <v>0</v>
      </c>
      <c r="I40" t="s">
        <v>156</v>
      </c>
      <c r="J40" t="s">
        <v>157</v>
      </c>
      <c r="K40" t="s">
        <v>158</v>
      </c>
      <c r="L40" t="s">
        <v>304</v>
      </c>
      <c r="M40" t="s">
        <v>11</v>
      </c>
      <c r="O40">
        <v>1</v>
      </c>
      <c r="P40">
        <v>1</v>
      </c>
      <c r="Q40">
        <v>1</v>
      </c>
      <c r="R40" t="s">
        <v>155</v>
      </c>
      <c r="S40">
        <v>-1</v>
      </c>
      <c r="T40" s="10" t="str">
        <f>HYPERLINK("http://fcc.uca.es/web/tfgtfm/ver1.php?email1=cristina.pinedo@uca.es&amp;email2=javier.moraga@uca.es&amp;diahora=2021-11-02 12:03:47&amp;curso=2021/2022&amp;titulacion=GBT", "ver propuesta" )</f>
        <v>ver propuesta</v>
      </c>
    </row>
    <row r="41" spans="1:20" x14ac:dyDescent="0.3">
      <c r="A41" t="s">
        <v>244</v>
      </c>
      <c r="B41" t="s">
        <v>245</v>
      </c>
      <c r="C41" t="s">
        <v>159</v>
      </c>
      <c r="D41" t="s">
        <v>31</v>
      </c>
      <c r="E41" t="s">
        <v>305</v>
      </c>
      <c r="F41">
        <v>0</v>
      </c>
      <c r="G41" t="s">
        <v>160</v>
      </c>
      <c r="H41">
        <v>0</v>
      </c>
      <c r="I41" t="s">
        <v>161</v>
      </c>
      <c r="J41" t="s">
        <v>11</v>
      </c>
      <c r="K41" t="s">
        <v>71</v>
      </c>
      <c r="M41" t="s">
        <v>11</v>
      </c>
      <c r="O41">
        <v>1</v>
      </c>
      <c r="P41">
        <v>1</v>
      </c>
      <c r="Q41">
        <v>1</v>
      </c>
      <c r="R41" t="s">
        <v>160</v>
      </c>
      <c r="S41">
        <v>-1</v>
      </c>
      <c r="T41" s="10" t="str">
        <f>HYPERLINK("http://fcc.uca.es/web/tfgtfm/ver1.php?email1=alejandro.merlo@uca.es&amp;email2=laureana.rebordinos@uca.es&amp;diahora=2021-11-02 11:31:48&amp;curso=2021/2022&amp;titulacion=GBT", "ver propuesta" )</f>
        <v>ver propuesta</v>
      </c>
    </row>
    <row r="42" spans="1:20" x14ac:dyDescent="0.3">
      <c r="A42" t="s">
        <v>244</v>
      </c>
      <c r="B42" t="s">
        <v>245</v>
      </c>
      <c r="C42" t="s">
        <v>162</v>
      </c>
      <c r="D42" t="s">
        <v>13</v>
      </c>
      <c r="E42" t="s">
        <v>306</v>
      </c>
      <c r="F42">
        <v>0</v>
      </c>
      <c r="G42" t="s">
        <v>163</v>
      </c>
      <c r="H42">
        <v>0</v>
      </c>
      <c r="I42" t="s">
        <v>164</v>
      </c>
      <c r="J42" t="s">
        <v>53</v>
      </c>
      <c r="O42">
        <v>1</v>
      </c>
      <c r="P42">
        <v>1</v>
      </c>
      <c r="Q42">
        <v>1</v>
      </c>
      <c r="R42" t="s">
        <v>163</v>
      </c>
      <c r="S42">
        <v>-1</v>
      </c>
      <c r="T42" s="10" t="str">
        <f>HYPERLINK("http://fcc.uca.es/web/tfgtfm/ver1.php?email1=manueljesus.diaz@uca.es&amp;email2=&amp;diahora=2021-11-02 11:19:09&amp;curso=2021/2022&amp;titulacion=GBT", "ver propuesta" )</f>
        <v>ver propuesta</v>
      </c>
    </row>
    <row r="43" spans="1:20" x14ac:dyDescent="0.3">
      <c r="A43" t="s">
        <v>244</v>
      </c>
      <c r="B43" t="s">
        <v>245</v>
      </c>
      <c r="C43" t="s">
        <v>165</v>
      </c>
      <c r="D43" t="s">
        <v>31</v>
      </c>
      <c r="E43" t="s">
        <v>307</v>
      </c>
      <c r="F43">
        <v>0</v>
      </c>
      <c r="G43" t="s">
        <v>166</v>
      </c>
      <c r="H43">
        <v>0</v>
      </c>
      <c r="I43" t="s">
        <v>148</v>
      </c>
      <c r="J43" t="s">
        <v>11</v>
      </c>
      <c r="K43" t="s">
        <v>167</v>
      </c>
      <c r="M43" t="s">
        <v>11</v>
      </c>
      <c r="O43">
        <v>1</v>
      </c>
      <c r="P43">
        <v>1</v>
      </c>
      <c r="Q43">
        <v>1</v>
      </c>
      <c r="R43" t="s">
        <v>166</v>
      </c>
      <c r="S43">
        <v>-1</v>
      </c>
      <c r="T43" s="10" t="str">
        <f>HYPERLINK("http://fcc.uca.es/web/tfgtfm/ver1.php?email1=mariaesther.rodriguez@uca.es&amp;email2=silvia.portela@uca.es&amp;diahora=2021-11-01 21:58:52&amp;curso=2021/2022&amp;titulacion=GBT", "ver propuesta" )</f>
        <v>ver propuesta</v>
      </c>
    </row>
    <row r="44" spans="1:20" x14ac:dyDescent="0.3">
      <c r="A44" t="s">
        <v>244</v>
      </c>
      <c r="B44" t="s">
        <v>245</v>
      </c>
      <c r="C44" t="s">
        <v>168</v>
      </c>
      <c r="D44" t="s">
        <v>18</v>
      </c>
      <c r="E44" t="s">
        <v>308</v>
      </c>
      <c r="F44">
        <v>0</v>
      </c>
      <c r="G44" t="s">
        <v>169</v>
      </c>
      <c r="H44">
        <v>0</v>
      </c>
      <c r="I44" t="s">
        <v>170</v>
      </c>
      <c r="J44" t="s">
        <v>11</v>
      </c>
      <c r="K44" t="s">
        <v>158</v>
      </c>
      <c r="M44" t="s">
        <v>11</v>
      </c>
      <c r="O44">
        <v>1</v>
      </c>
      <c r="P44">
        <v>1</v>
      </c>
      <c r="Q44">
        <v>1</v>
      </c>
      <c r="R44" t="s">
        <v>169</v>
      </c>
      <c r="S44">
        <v>-1</v>
      </c>
      <c r="T44" s="10" t="str">
        <f>HYPERLINK("http://fcc.uca.es/web/tfgtfm/ver1.php?email1=ivonne.suarez@uca.es&amp;email2=javier.moraga@uca.es&amp;diahora=2021-11-01 20:35:46&amp;curso=2021/2022&amp;titulacion=GBT", "ver propuesta" )</f>
        <v>ver propuesta</v>
      </c>
    </row>
    <row r="45" spans="1:20" x14ac:dyDescent="0.3">
      <c r="A45" t="s">
        <v>244</v>
      </c>
      <c r="B45" t="s">
        <v>245</v>
      </c>
      <c r="C45" t="s">
        <v>171</v>
      </c>
      <c r="D45" t="s">
        <v>18</v>
      </c>
      <c r="E45" t="s">
        <v>309</v>
      </c>
      <c r="F45">
        <v>0</v>
      </c>
      <c r="G45" t="s">
        <v>172</v>
      </c>
      <c r="H45">
        <v>0</v>
      </c>
      <c r="I45" t="s">
        <v>170</v>
      </c>
      <c r="J45" t="s">
        <v>11</v>
      </c>
      <c r="K45" t="s">
        <v>158</v>
      </c>
      <c r="M45" t="s">
        <v>11</v>
      </c>
      <c r="O45">
        <v>1</v>
      </c>
      <c r="P45">
        <v>1</v>
      </c>
      <c r="Q45">
        <v>1</v>
      </c>
      <c r="R45" t="s">
        <v>172</v>
      </c>
      <c r="S45">
        <v>-1</v>
      </c>
      <c r="T45" s="10" t="str">
        <f>HYPERLINK("http://fcc.uca.es/web/tfgtfm/ver1.php?email1=ivonne.suarez@uca.es&amp;email2=javier.moraga@uca.es&amp;diahora=2021-11-01 20:31:34&amp;curso=2021/2022&amp;titulacion=GBT", "ver propuesta" )</f>
        <v>ver propuesta</v>
      </c>
    </row>
    <row r="46" spans="1:20" x14ac:dyDescent="0.3">
      <c r="A46" t="s">
        <v>244</v>
      </c>
      <c r="B46" t="s">
        <v>245</v>
      </c>
      <c r="C46" t="s">
        <v>173</v>
      </c>
      <c r="D46" t="s">
        <v>18</v>
      </c>
      <c r="E46" t="s">
        <v>310</v>
      </c>
      <c r="F46">
        <v>0</v>
      </c>
      <c r="G46" t="s">
        <v>174</v>
      </c>
      <c r="H46">
        <v>0</v>
      </c>
      <c r="I46" t="s">
        <v>167</v>
      </c>
      <c r="J46" t="s">
        <v>11</v>
      </c>
      <c r="K46" t="s">
        <v>71</v>
      </c>
      <c r="M46" t="s">
        <v>11</v>
      </c>
      <c r="O46">
        <v>1</v>
      </c>
      <c r="P46">
        <v>1</v>
      </c>
      <c r="Q46">
        <v>1</v>
      </c>
      <c r="R46" t="s">
        <v>174</v>
      </c>
      <c r="S46">
        <v>-1</v>
      </c>
      <c r="T46" s="10" t="str">
        <f>HYPERLINK("http://fcc.uca.es/web/tfgtfm/ver1.php?email1=silvia.portela@uca.es&amp;email2=laureana.rebordinos@uca.es&amp;diahora=2021-11-01 17:03:33&amp;curso=2021/2022&amp;titulacion=GBT", "ver propuesta" )</f>
        <v>ver propuesta</v>
      </c>
    </row>
    <row r="47" spans="1:20" x14ac:dyDescent="0.3">
      <c r="A47" t="s">
        <v>244</v>
      </c>
      <c r="B47" t="s">
        <v>245</v>
      </c>
      <c r="C47" t="s">
        <v>175</v>
      </c>
      <c r="D47" t="s">
        <v>18</v>
      </c>
      <c r="E47" t="s">
        <v>311</v>
      </c>
      <c r="F47">
        <v>0</v>
      </c>
      <c r="G47" t="s">
        <v>176</v>
      </c>
      <c r="H47">
        <v>0</v>
      </c>
      <c r="I47" t="s">
        <v>177</v>
      </c>
      <c r="J47" t="s">
        <v>53</v>
      </c>
      <c r="K47" t="s">
        <v>134</v>
      </c>
      <c r="L47" t="s">
        <v>300</v>
      </c>
      <c r="M47" t="s">
        <v>53</v>
      </c>
      <c r="O47">
        <v>1</v>
      </c>
      <c r="P47">
        <v>1</v>
      </c>
      <c r="Q47">
        <v>1</v>
      </c>
      <c r="R47" t="s">
        <v>176</v>
      </c>
      <c r="S47">
        <v>-1</v>
      </c>
      <c r="T47" s="10" t="str">
        <f>HYPERLINK("http://fcc.uca.es/web/tfgtfm/ver1.php?email1=cristina.cejudo@uca.es&amp;email2=lourdes.casas@uca.es&amp;diahora=2021-11-01 11:35:38&amp;curso=2021/2022&amp;titulacion=GBT", "ver propuesta" )</f>
        <v>ver propuesta</v>
      </c>
    </row>
    <row r="48" spans="1:20" x14ac:dyDescent="0.3">
      <c r="A48" t="s">
        <v>244</v>
      </c>
      <c r="B48" t="s">
        <v>245</v>
      </c>
      <c r="C48" t="s">
        <v>178</v>
      </c>
      <c r="D48" t="s">
        <v>31</v>
      </c>
      <c r="E48" t="s">
        <v>312</v>
      </c>
      <c r="F48">
        <v>0</v>
      </c>
      <c r="G48" t="s">
        <v>179</v>
      </c>
      <c r="H48">
        <v>0</v>
      </c>
      <c r="I48" t="s">
        <v>177</v>
      </c>
      <c r="J48" t="s">
        <v>53</v>
      </c>
      <c r="K48" t="s">
        <v>111</v>
      </c>
      <c r="L48" t="s">
        <v>313</v>
      </c>
      <c r="M48" t="s">
        <v>53</v>
      </c>
      <c r="O48">
        <v>1</v>
      </c>
      <c r="P48">
        <v>1</v>
      </c>
      <c r="Q48">
        <v>1</v>
      </c>
      <c r="R48" t="s">
        <v>179</v>
      </c>
      <c r="S48">
        <v>-1</v>
      </c>
      <c r="T48" s="10" t="str">
        <f>HYPERLINK("http://fcc.uca.es/web/tfgtfm/ver1.php?email1=cristina.cejudo@uca.es&amp;email2=anabelen.diaz@uca.es&amp;diahora=2021-11-01 11:28:51&amp;curso=2021/2022&amp;titulacion=GBT", "ver propuesta" )</f>
        <v>ver propuesta</v>
      </c>
    </row>
    <row r="49" spans="1:20" x14ac:dyDescent="0.3">
      <c r="A49" t="s">
        <v>244</v>
      </c>
      <c r="B49" t="s">
        <v>245</v>
      </c>
      <c r="C49" t="s">
        <v>180</v>
      </c>
      <c r="D49" t="s">
        <v>18</v>
      </c>
      <c r="E49" t="s">
        <v>314</v>
      </c>
      <c r="F49">
        <v>0</v>
      </c>
      <c r="G49" t="s">
        <v>181</v>
      </c>
      <c r="H49">
        <v>0</v>
      </c>
      <c r="I49" t="s">
        <v>182</v>
      </c>
      <c r="J49" t="s">
        <v>157</v>
      </c>
      <c r="K49" t="s">
        <v>183</v>
      </c>
      <c r="M49" t="s">
        <v>157</v>
      </c>
      <c r="O49">
        <v>1</v>
      </c>
      <c r="P49">
        <v>1</v>
      </c>
      <c r="Q49">
        <v>1</v>
      </c>
      <c r="R49" t="s">
        <v>181</v>
      </c>
      <c r="S49">
        <v>-1</v>
      </c>
      <c r="T49" s="10" t="str">
        <f>HYPERLINK("http://fcc.uca.es/web/tfgtfm/ver1.php?email1=antonio.cala@uca.es&amp;email2=famacias@uca.es&amp;diahora=2021-10-31 15:26:52&amp;curso=2021/2022&amp;titulacion=GBT", "ver propuesta" )</f>
        <v>ver propuesta</v>
      </c>
    </row>
    <row r="50" spans="1:20" x14ac:dyDescent="0.3">
      <c r="A50" t="s">
        <v>244</v>
      </c>
      <c r="B50" t="s">
        <v>245</v>
      </c>
      <c r="C50" t="s">
        <v>184</v>
      </c>
      <c r="D50" t="s">
        <v>31</v>
      </c>
      <c r="E50" t="s">
        <v>315</v>
      </c>
      <c r="F50">
        <v>0</v>
      </c>
      <c r="G50" t="s">
        <v>185</v>
      </c>
      <c r="H50">
        <v>0</v>
      </c>
      <c r="I50" t="s">
        <v>140</v>
      </c>
      <c r="J50" t="s">
        <v>11</v>
      </c>
      <c r="K50" t="s">
        <v>186</v>
      </c>
      <c r="M50" t="s">
        <v>11</v>
      </c>
      <c r="O50">
        <v>1</v>
      </c>
      <c r="P50">
        <v>1</v>
      </c>
      <c r="Q50">
        <v>1</v>
      </c>
      <c r="R50" t="s">
        <v>185</v>
      </c>
      <c r="S50">
        <v>-1</v>
      </c>
      <c r="T50" s="10" t="str">
        <f>HYPERLINK("http://fcc.uca.es/web/tfgtfm/ver1.php?email1=ismael.cross@uca.es&amp;email2=emiliomanuel.garcia@uca.es&amp;diahora=2021-10-31 10:41:30&amp;curso=2021/2022&amp;titulacion=GBT", "ver propuesta" )</f>
        <v>ver propuesta</v>
      </c>
    </row>
    <row r="51" spans="1:20" x14ac:dyDescent="0.3">
      <c r="A51" t="s">
        <v>244</v>
      </c>
      <c r="B51" t="s">
        <v>245</v>
      </c>
      <c r="C51" t="s">
        <v>187</v>
      </c>
      <c r="D51" t="s">
        <v>18</v>
      </c>
      <c r="E51" t="s">
        <v>316</v>
      </c>
      <c r="F51">
        <v>0</v>
      </c>
      <c r="G51" t="s">
        <v>188</v>
      </c>
      <c r="H51">
        <v>0</v>
      </c>
      <c r="I51" t="s">
        <v>189</v>
      </c>
      <c r="J51" t="s">
        <v>152</v>
      </c>
      <c r="K51" t="s">
        <v>190</v>
      </c>
      <c r="L51" t="s">
        <v>317</v>
      </c>
      <c r="M51" t="s">
        <v>152</v>
      </c>
      <c r="O51">
        <v>1</v>
      </c>
      <c r="P51">
        <v>1</v>
      </c>
      <c r="Q51">
        <v>1</v>
      </c>
      <c r="R51" t="s">
        <v>188</v>
      </c>
      <c r="S51">
        <v>-1</v>
      </c>
      <c r="T51" s="10" t="str">
        <f>HYPERLINK("http://fcc.uca.es/web/tfgtfm/ver1.php?email1=rocio.litran@uca.es&amp;email2=eduardo.felix@uca.es&amp;diahora=2021-10-31 09:13:48&amp;curso=2021/2022&amp;titulacion=GBT", "ver propuesta" )</f>
        <v>ver propuesta</v>
      </c>
    </row>
    <row r="52" spans="1:20" x14ac:dyDescent="0.3">
      <c r="A52" t="s">
        <v>244</v>
      </c>
      <c r="B52" t="s">
        <v>245</v>
      </c>
      <c r="C52" t="s">
        <v>191</v>
      </c>
      <c r="D52" t="s">
        <v>31</v>
      </c>
      <c r="E52" t="s">
        <v>318</v>
      </c>
      <c r="F52">
        <v>0</v>
      </c>
      <c r="G52" t="s">
        <v>192</v>
      </c>
      <c r="H52">
        <v>0</v>
      </c>
      <c r="I52" t="s">
        <v>193</v>
      </c>
      <c r="J52" t="s">
        <v>157</v>
      </c>
      <c r="K52" t="s">
        <v>194</v>
      </c>
      <c r="L52" t="s">
        <v>319</v>
      </c>
      <c r="M52" t="s">
        <v>157</v>
      </c>
      <c r="O52">
        <v>1</v>
      </c>
      <c r="P52">
        <v>1</v>
      </c>
      <c r="Q52">
        <v>1</v>
      </c>
      <c r="R52" t="s">
        <v>192</v>
      </c>
      <c r="S52">
        <v>-1</v>
      </c>
      <c r="T52" s="10" t="str">
        <f>HYPERLINK("http://fcc.uca.es/web/tfgtfm/ver1.php?email1=josemanuel.botubol@uca.es&amp;email2=fatima.vela@gm.uca.es&amp;diahora=2021-10-29 13:50:47&amp;curso=2021/2022&amp;titulacion=GBT", "ver propuesta" )</f>
        <v>ver propuesta</v>
      </c>
    </row>
    <row r="53" spans="1:20" x14ac:dyDescent="0.3">
      <c r="A53" t="s">
        <v>244</v>
      </c>
      <c r="B53" t="s">
        <v>245</v>
      </c>
      <c r="C53" t="s">
        <v>195</v>
      </c>
      <c r="D53" t="s">
        <v>18</v>
      </c>
      <c r="E53" t="s">
        <v>320</v>
      </c>
      <c r="F53">
        <v>0</v>
      </c>
      <c r="G53" t="s">
        <v>196</v>
      </c>
      <c r="H53">
        <v>0</v>
      </c>
      <c r="I53" t="s">
        <v>197</v>
      </c>
      <c r="J53" t="s">
        <v>152</v>
      </c>
      <c r="K53" t="s">
        <v>190</v>
      </c>
      <c r="L53" t="s">
        <v>321</v>
      </c>
      <c r="M53" t="s">
        <v>152</v>
      </c>
      <c r="O53">
        <v>1</v>
      </c>
      <c r="P53">
        <v>1</v>
      </c>
      <c r="Q53">
        <v>1</v>
      </c>
      <c r="R53" t="s">
        <v>196</v>
      </c>
      <c r="S53">
        <v>-1</v>
      </c>
      <c r="T53" s="10" t="str">
        <f>HYPERLINK("http://fcc.uca.es/web/tfgtfm/ver1.php?email1=oscar.bomati@uca.es&amp;email2=eduardo.felix@uca.es&amp;diahora=2021-10-29 13:01:30&amp;curso=2021/2022&amp;titulacion=GBT", "ver propuesta" )</f>
        <v>ver propuesta</v>
      </c>
    </row>
    <row r="54" spans="1:20" x14ac:dyDescent="0.3">
      <c r="A54" t="s">
        <v>244</v>
      </c>
      <c r="B54" t="s">
        <v>245</v>
      </c>
      <c r="C54" t="s">
        <v>198</v>
      </c>
      <c r="D54" t="s">
        <v>18</v>
      </c>
      <c r="E54" t="s">
        <v>322</v>
      </c>
      <c r="F54">
        <v>0</v>
      </c>
      <c r="G54" t="s">
        <v>199</v>
      </c>
      <c r="H54">
        <v>0</v>
      </c>
      <c r="I54" t="s">
        <v>200</v>
      </c>
      <c r="J54" t="s">
        <v>152</v>
      </c>
      <c r="K54" t="s">
        <v>201</v>
      </c>
      <c r="M54" t="s">
        <v>152</v>
      </c>
      <c r="O54">
        <v>1</v>
      </c>
      <c r="P54">
        <v>1</v>
      </c>
      <c r="Q54">
        <v>1</v>
      </c>
      <c r="R54" t="s">
        <v>199</v>
      </c>
      <c r="S54">
        <v>-1</v>
      </c>
      <c r="T54" s="10" t="str">
        <f>HYPERLINK("http://fcc.uca.es/web/tfgtfm/ver1.php?email1=eduardo.blanco@uca.es&amp;email2=javier.outon@uca.es&amp;diahora=2021-10-29 10:05:27&amp;curso=2021/2022&amp;titulacion=GBT", "ver propuesta" )</f>
        <v>ver propuesta</v>
      </c>
    </row>
    <row r="55" spans="1:20" x14ac:dyDescent="0.3">
      <c r="A55" t="s">
        <v>244</v>
      </c>
      <c r="B55" t="s">
        <v>245</v>
      </c>
      <c r="C55" t="s">
        <v>202</v>
      </c>
      <c r="D55" t="s">
        <v>18</v>
      </c>
      <c r="E55" t="s">
        <v>323</v>
      </c>
      <c r="F55">
        <v>0</v>
      </c>
      <c r="G55" t="s">
        <v>203</v>
      </c>
      <c r="H55">
        <v>0</v>
      </c>
      <c r="I55" t="s">
        <v>204</v>
      </c>
      <c r="J55" t="s">
        <v>53</v>
      </c>
      <c r="K55" t="s">
        <v>57</v>
      </c>
      <c r="M55" t="s">
        <v>53</v>
      </c>
      <c r="O55">
        <v>1</v>
      </c>
      <c r="P55">
        <v>1</v>
      </c>
      <c r="Q55">
        <v>1</v>
      </c>
      <c r="R55" t="s">
        <v>203</v>
      </c>
      <c r="S55">
        <v>-1</v>
      </c>
      <c r="T55" s="10" t="str">
        <f>HYPERLINK("http://fcc.uca.es/web/tfgtfm/ver1.php?email1=antonio.montes@uca.es&amp;email2=clara.pereyra@uca.es&amp;diahora=2021-10-28 10:36:50&amp;curso=2021/2022&amp;titulacion=GBT", "ver propuesta" )</f>
        <v>ver propuesta</v>
      </c>
    </row>
    <row r="56" spans="1:20" x14ac:dyDescent="0.3">
      <c r="A56" t="s">
        <v>244</v>
      </c>
      <c r="B56" t="s">
        <v>245</v>
      </c>
      <c r="C56" t="s">
        <v>205</v>
      </c>
      <c r="D56" t="s">
        <v>206</v>
      </c>
      <c r="E56" t="s">
        <v>324</v>
      </c>
      <c r="F56">
        <v>0</v>
      </c>
      <c r="G56" t="s">
        <v>207</v>
      </c>
      <c r="H56">
        <v>0</v>
      </c>
      <c r="I56" t="s">
        <v>208</v>
      </c>
      <c r="J56" t="s">
        <v>53</v>
      </c>
      <c r="K56" t="s">
        <v>209</v>
      </c>
      <c r="M56" t="s">
        <v>53</v>
      </c>
      <c r="O56">
        <v>1</v>
      </c>
      <c r="P56">
        <v>1</v>
      </c>
      <c r="Q56">
        <v>1</v>
      </c>
      <c r="R56" t="s">
        <v>207</v>
      </c>
      <c r="S56">
        <v>-1</v>
      </c>
      <c r="T56" s="10" t="str">
        <f>HYPERLINK("http://fcc.uca.es/web/tfgtfm/ver1.php?email1=gema.cabrera@uca.es&amp;email2=josemanuel.montesdeoca@uca.es&amp;diahora=2021-10-28 09:40:52&amp;curso=2021/2022&amp;titulacion=GBT", "ver propuesta" )</f>
        <v>ver propuesta</v>
      </c>
    </row>
    <row r="57" spans="1:20" x14ac:dyDescent="0.3">
      <c r="A57" t="s">
        <v>244</v>
      </c>
      <c r="B57" t="s">
        <v>245</v>
      </c>
      <c r="C57" t="s">
        <v>210</v>
      </c>
      <c r="D57" t="s">
        <v>18</v>
      </c>
      <c r="E57" t="s">
        <v>325</v>
      </c>
      <c r="F57">
        <v>0</v>
      </c>
      <c r="G57" t="s">
        <v>211</v>
      </c>
      <c r="H57">
        <v>0</v>
      </c>
      <c r="I57" t="s">
        <v>209</v>
      </c>
      <c r="J57" t="s">
        <v>53</v>
      </c>
      <c r="K57" t="s">
        <v>208</v>
      </c>
      <c r="L57" t="s">
        <v>326</v>
      </c>
      <c r="M57" t="s">
        <v>53</v>
      </c>
      <c r="O57">
        <v>1</v>
      </c>
      <c r="P57">
        <v>1</v>
      </c>
      <c r="Q57">
        <v>1</v>
      </c>
      <c r="R57" t="s">
        <v>211</v>
      </c>
      <c r="S57">
        <v>-1</v>
      </c>
      <c r="T57" s="10" t="str">
        <f>HYPERLINK("http://fcc.uca.es/web/tfgtfm/ver1.php?email1=josemanuel.montesdeoca@uca.es&amp;email2=gema.cabrera@uca.es&amp;diahora=2021-10-27 23:59:12&amp;curso=2021/2022&amp;titulacion=GBT", "ver propuesta" )</f>
        <v>ver propuesta</v>
      </c>
    </row>
    <row r="58" spans="1:20" x14ac:dyDescent="0.3">
      <c r="A58" t="s">
        <v>244</v>
      </c>
      <c r="B58" t="s">
        <v>245</v>
      </c>
      <c r="C58" t="s">
        <v>212</v>
      </c>
      <c r="D58" t="s">
        <v>18</v>
      </c>
      <c r="E58" t="s">
        <v>327</v>
      </c>
      <c r="F58">
        <v>0</v>
      </c>
      <c r="G58" t="s">
        <v>213</v>
      </c>
      <c r="H58">
        <v>0</v>
      </c>
      <c r="I58" t="s">
        <v>214</v>
      </c>
      <c r="J58" t="s">
        <v>11</v>
      </c>
      <c r="K58" t="s">
        <v>71</v>
      </c>
      <c r="M58" t="s">
        <v>11</v>
      </c>
      <c r="O58">
        <v>1</v>
      </c>
      <c r="P58">
        <v>1</v>
      </c>
      <c r="Q58">
        <v>1</v>
      </c>
      <c r="R58" t="s">
        <v>213</v>
      </c>
      <c r="S58">
        <v>-1</v>
      </c>
      <c r="T58" s="10" t="str">
        <f>HYPERLINK("http://fcc.uca.es/web/tfgtfm/ver1.php?email1=alejandro.centeno@uca.es&amp;email2=laureana.rebordinos@uca.es&amp;diahora=2021-10-27 17:06:17&amp;curso=2021/2022&amp;titulacion=GBT", "ver propuesta" )</f>
        <v>ver propuesta</v>
      </c>
    </row>
    <row r="59" spans="1:20" x14ac:dyDescent="0.3">
      <c r="A59" t="s">
        <v>244</v>
      </c>
      <c r="B59" t="s">
        <v>245</v>
      </c>
      <c r="C59" t="s">
        <v>215</v>
      </c>
      <c r="D59" t="s">
        <v>31</v>
      </c>
      <c r="E59" t="s">
        <v>328</v>
      </c>
      <c r="F59">
        <v>0</v>
      </c>
      <c r="G59" t="s">
        <v>216</v>
      </c>
      <c r="H59">
        <v>0</v>
      </c>
      <c r="I59" t="s">
        <v>217</v>
      </c>
      <c r="J59" t="s">
        <v>218</v>
      </c>
      <c r="K59" t="s">
        <v>219</v>
      </c>
      <c r="M59" t="s">
        <v>157</v>
      </c>
      <c r="O59">
        <v>1</v>
      </c>
      <c r="P59">
        <v>1</v>
      </c>
      <c r="Q59">
        <v>1</v>
      </c>
      <c r="R59" t="s">
        <v>216</v>
      </c>
      <c r="S59">
        <v>-1</v>
      </c>
      <c r="T59" s="10" t="str">
        <f>HYPERLINK("http://fcc.uca.es/web/tfgtfm/ver1.php?email1=manuel.tenorio@uca.es&amp;email2=juancarlos.galindo@uca.es&amp;diahora=2021-10-26 16:14:48&amp;curso=2021/2022&amp;titulacion=GBT", "ver propuesta" )</f>
        <v>ver propuesta</v>
      </c>
    </row>
    <row r="60" spans="1:20" x14ac:dyDescent="0.3">
      <c r="A60" t="s">
        <v>244</v>
      </c>
      <c r="B60" t="s">
        <v>245</v>
      </c>
      <c r="C60" t="s">
        <v>220</v>
      </c>
      <c r="D60" t="s">
        <v>31</v>
      </c>
      <c r="E60" t="s">
        <v>329</v>
      </c>
      <c r="F60">
        <v>0</v>
      </c>
      <c r="G60" t="s">
        <v>221</v>
      </c>
      <c r="H60">
        <v>0</v>
      </c>
      <c r="I60" t="s">
        <v>222</v>
      </c>
      <c r="J60" t="s">
        <v>157</v>
      </c>
      <c r="K60" t="s">
        <v>223</v>
      </c>
      <c r="L60" t="s">
        <v>330</v>
      </c>
      <c r="M60" t="s">
        <v>157</v>
      </c>
      <c r="O60">
        <v>1</v>
      </c>
      <c r="P60">
        <v>1</v>
      </c>
      <c r="Q60">
        <v>1</v>
      </c>
      <c r="R60" t="s">
        <v>221</v>
      </c>
      <c r="S60">
        <v>-1</v>
      </c>
      <c r="T60" s="10" t="str">
        <f>HYPERLINK("http://fcc.uca.es/web/tfgtfm/ver1.php?email1=isidro.gonzalez@uca.es&amp;email2=victor.coca@uca.es&amp;diahora=2021-10-25 14:13:02&amp;curso=2021/2022&amp;titulacion=GBT", "ver propuesta" )</f>
        <v>ver propuesta</v>
      </c>
    </row>
    <row r="61" spans="1:20" x14ac:dyDescent="0.3">
      <c r="A61" t="s">
        <v>244</v>
      </c>
      <c r="B61" t="s">
        <v>245</v>
      </c>
      <c r="C61" t="s">
        <v>224</v>
      </c>
      <c r="D61" t="s">
        <v>18</v>
      </c>
      <c r="E61" t="s">
        <v>331</v>
      </c>
      <c r="F61">
        <v>1</v>
      </c>
      <c r="G61" t="s">
        <v>225</v>
      </c>
      <c r="H61">
        <v>1</v>
      </c>
      <c r="I61" t="s">
        <v>66</v>
      </c>
      <c r="J61" t="s">
        <v>67</v>
      </c>
      <c r="K61" t="s">
        <v>75</v>
      </c>
      <c r="M61" t="s">
        <v>67</v>
      </c>
      <c r="O61">
        <v>1</v>
      </c>
      <c r="P61">
        <v>1</v>
      </c>
      <c r="Q61">
        <v>1</v>
      </c>
      <c r="R61" t="s">
        <v>225</v>
      </c>
      <c r="S61">
        <v>-1</v>
      </c>
      <c r="T61" s="10" t="str">
        <f>HYPERLINK("http://fcc.uca.es/web/tfgtfm/ver1.php?email1=gerardo.fernandez@uca.es&amp;email2=ceferino.carrera@uca.es&amp;diahora=2021-10-22 12:30:50&amp;curso=2021/2022&amp;titulacion=GBT", "ver propuesta" )</f>
        <v>ver propuesta</v>
      </c>
    </row>
  </sheetData>
  <hyperlinks>
    <hyperlink ref="T2" r:id="rId1" display="http://fcc.uca.es/web/tfgtfm/ver1.php?email1=alberto.arias@uca.es&amp;email2=&amp;diahora=2021-12-11%2021:28:15&amp;curso=2021/2022&amp;titulacion=GBT"/>
    <hyperlink ref="T3" r:id="rId2" display="http://fcc.uca.es/web/tfgtfm/ver1.php?email1=almudena.gonzalez@uca.es&amp;email2=maria.calderon@uca.es&amp;diahora=2021-12-11%2018:43:08&amp;curso=2021/2022&amp;titulacion=GBT"/>
    <hyperlink ref="T4" r:id="rId3" display="http://fcc.uca.es/web/tfgtfm/ver1.php?email1=maricarmen.duran@gm.uca.es&amp;email2=lucia.beltrancamacho@alum.uca.es&amp;diahora=2021-12-11%2018:13:26&amp;curso=2021/2022&amp;titulacion=GBT"/>
    <hyperlink ref="T5" r:id="rId4" display="http://fcc.uca.es/web/tfgtfm/ver1.php?email1=curro.garcia@uca.es&amp;email2=ceciliamatilde.fernandez@uca.es%20&amp;diahora=2021-12-11%2014:39:40&amp;curso=2021/2022&amp;titulacion=GBT"/>
    <hyperlink ref="T6" r:id="rId5" display="http://fcc.uca.es/web/tfgtfm/ver1.php?email1=almudena.gonzalez@uca.es&amp;email2=margarita.jimenezpalomares@gm.uca.es&amp;diahora=2021-12-11%2014:33:42&amp;curso=2021/2022&amp;titulacion=GBT"/>
    <hyperlink ref="T7" r:id="rId6" display="http://fcc.uca.es/web/tfgtfm/ver1.php?email1=lidia.bravo@uca.es&amp;email2=patricia.mariscal@uca.es&amp;diahora=2021-12-11%2014:09:46&amp;curso=2021/2022&amp;titulacion=GBT"/>
    <hyperlink ref="T8" r:id="rId7" display="http://fcc.uca.es/web/tfgtfm/ver1.php?email1=manuel.valdivia@uca.es%20&amp;email2=margarita.jimenezpalomares@uca.es%20&amp;diahora=2021-12-11%2013:53:18&amp;curso=2021/2022&amp;titulacion=GBT"/>
    <hyperlink ref="T9" r:id="rId8" display="http://fcc.uca.es/web/tfgtfm/ver1.php?email1=manuel.valdivia@uca.es&amp;email2=margarita.jimenezpalomares@uca.es&amp;diahora=2021-12-11%2013:34:12&amp;curso=2021/2022&amp;titulacion=GBT"/>
    <hyperlink ref="T10" r:id="rId9" display="http://fcc.uca.es/web/tfgtfm/ver1.php?email1=curro.garcia@uca.es&amp;email2=ceciliamatilde.fernandez@uca.es&amp;diahora=2021-12-11%2013:20:35&amp;curso=2021/2022&amp;titulacion=GBT"/>
    <hyperlink ref="T11" r:id="rId10" display="http://fcc.uca.es/web/tfgtfm/ver1.php?email1=curro.garcia@uca.es&amp;email2=ceciliamatilde.fernandez@uca.es&amp;diahora=2021-12-11%2013:17:52&amp;curso=2021/2022&amp;titulacion=GBT"/>
    <hyperlink ref="T12" r:id="rId11" display="http://fcc.uca.es/web/tfgtfm/ver1.php?email1=carlosjose.alvarez@uca.es&amp;email2=luisisidoro.romero@uca.es&amp;diahora=2021-12-10%2021:13:26&amp;curso=2021/2022&amp;titulacion=GBT"/>
    <hyperlink ref="T13" r:id="rId12" display="http://fcc.uca.es/web/tfgtfm/ver1.php?email1=clara.pereyra@uca.es&amp;email2=maria.calderon@gm.uca.es%20&amp;diahora=2021-12-09%2021:59:29&amp;curso=2021/2022&amp;titulacion=GBT"/>
    <hyperlink ref="T14" r:id="rId13" display="http://fcc.uca.es/web/tfgtfm/ver1.php?email1=maricarmen.duran@uca.es%20&amp;email2=almudena.gonzalez@uca.es%20&amp;diahora=2021-12-09%2017:57:05&amp;curso=2021/2022&amp;titulacion=GBT"/>
    <hyperlink ref="T15" r:id="rId14" display="http://fcc.uca.es/web/tfgtfm/ver1.php?email1=gerardo.fernandez@uca.es&amp;email2=mariajose.aliano@uca.es&amp;diahora=2021-12-09%2013:03:40&amp;curso=2021/2022&amp;titulacion=GBT"/>
    <hyperlink ref="T16" r:id="rId15" display="http://fcc.uca.es/web/tfgtfm/ver1.php?email1=alberto.arias@uca.es&amp;email2=laureana.rebordinos@uca.es&amp;diahora=2021-12-09%2010:50:35&amp;curso=2021/2022&amp;titulacion=GBT"/>
    <hyperlink ref="T17" r:id="rId16" display="http://fcc.uca.es/web/tfgtfm/ver1.php?email1=mariajose.aliano@gm.uca.es&amp;email2=ceferino.carrera@uca.es&amp;diahora=2021-12-08%2023:32:21&amp;curso=2021/2022&amp;titulacion=GBT"/>
    <hyperlink ref="T18" r:id="rId17" display="http://fcc.uca.es/web/tfgtfm/ver1.php?email1=gustavo.cordero@uca.es&amp;email2=jesusmanuel.cantoral@uca.es&amp;diahora=2021-12-08%2019:44:02&amp;curso=2021/2022&amp;titulacion=GBT"/>
    <hyperlink ref="T19" r:id="rId18" display="http://fcc.uca.es/web/tfgtfm/ver1.php?email1=franciscojavier.fernandez@gm.uca.es&amp;email2=almudena.escobar@uca.es&amp;diahora=2021-12-08%2015:46:14&amp;curso=2021/2022&amp;titulacion=GBT"/>
    <hyperlink ref="T20" r:id="rId19" display="http://fcc.uca.es/web/tfgtfm/ver1.php?email1=maricarmen.duran@uca.es&amp;email2=marta.rojas@uca.es%20&amp;diahora=2021-12-06%2019:56:09&amp;curso=2021/2022&amp;titulacion=GBT"/>
    <hyperlink ref="T21" r:id="rId20" display="http://fcc.uca.es/web/tfgtfm/ver1.php?email1=carlos.garrido@uca.es&amp;email2=victoriaeugenia.gonzalez@uca.es&amp;diahora=2021-12-04%2011:09:18&amp;curso=2021/2022&amp;titulacion=GBT"/>
    <hyperlink ref="T22" r:id="rId21" display="http://fcc.uca.es/web/tfgtfm/ver1.php?email1=remedios.castro@uca.es&amp;email2=enrique.duranguerrero@uca.es&amp;diahora=2021-12-02%2013:23:42&amp;curso=2021/2022&amp;titulacion=GBT"/>
    <hyperlink ref="T23" r:id="rId22" display="http://fcc.uca.es/web/tfgtfm/ver1.php?email1=manuel.rodrigueziglesias@gm.uca.es&amp;email2=&amp;diahora=2021-12-01%2011:58:52&amp;curso=2021/2022&amp;titulacion=GBT"/>
    <hyperlink ref="T24" r:id="rId23" display="http://fcc.uca.es/web/tfgtfm/ver1.php?email1=manuel.rodrigueziglesias@gm.uca.es&amp;email2=tertrusot@gmail.com&amp;diahora=2021-12-01%2011:58:28&amp;curso=2021/2022&amp;titulacion=GBT"/>
    <hyperlink ref="T25" r:id="rId24" display="http://fcc.uca.es/web/tfgtfm/ver1.php?email1=franciscojavier.fernandez@uca.es&amp;email2=almudena.escobar@uca.es&amp;diahora=2021-11-30%2015:17:41&amp;curso=2021/2022&amp;titulacion=GBT"/>
    <hyperlink ref="T26" r:id="rId25" display="http://fcc.uca.es/web/tfgtfm/ver1.php?email1=franciscojavier.fernandez@gm.uca.es&amp;email2=almudena.escobar@uca.es&amp;diahora=2021-11-29%2022:28:34&amp;curso=2021/2022&amp;titulacion=GBT"/>
    <hyperlink ref="T27" r:id="rId26" display="http://fcc.uca.es/web/tfgtfm/ver1.php?email1=anabelen.diaz@uca.es&amp;email2=cristina.lasanta@uca.es&amp;diahora=2021-11-29%2010:46:37&amp;curso=2021/2022&amp;titulacion=GBT"/>
    <hyperlink ref="T28" r:id="rId27" display="http://fcc.uca.es/web/tfgtfm/ver1.php?email1=antonio.astola@uca.es&amp;email2=juanantonio.sitcha@uca.es&amp;diahora=2021-11-28%2012:56:24&amp;curso=2021/2022&amp;titulacion=GBT"/>
    <hyperlink ref="T29" r:id="rId28" display="http://fcc.uca.es/web/tfgtfm/ver1.php?email1=antonio.astola@uca.es&amp;email2=juanantonio.sitcha@uca.es&amp;diahora=2021-11-28%2012:34:28&amp;curso=2021/2022&amp;titulacion=GBT"/>
    <hyperlink ref="T30" r:id="rId29" display="http://fcc.uca.es/web/tfgtfm/ver1.php?email1=antonio.campos@uca.es&amp;email2=&amp;diahora=2021-11-14%2022:24:54&amp;curso=2021/2022&amp;titulacion=GBT"/>
    <hyperlink ref="T31" r:id="rId30" display="http://fcc.uca.es/web/tfgtfm/ver1.php?email1=sokratis.papaspyrou@uca.es&amp;email2=%20joseluis.varela@uca.es&amp;diahora=2021-11-09%2010:49:22&amp;curso=2021/2022&amp;titulacion=GBT"/>
    <hyperlink ref="T32" r:id="rId31" display="http://fcc.uca.es/web/tfgtfm/ver1.php?email1=sokratis.papaspyrou@uca.es&amp;email2=emilio.garcia@uca.es&amp;diahora=2021-11-09%2010:45:47&amp;curso=2021/2022&amp;titulacion=GBT"/>
    <hyperlink ref="T33" r:id="rId32" display="http://fcc.uca.es/web/tfgtfm/ver1.php?email1=casimiro.mantell@uca.es&amp;email2=lourdes.casas@uca.es&amp;diahora=2021-11-03%2013:50:16&amp;curso=2021/2022&amp;titulacion=GBT"/>
    <hyperlink ref="T34" r:id="rId33" display="http://fcc.uca.es/web/tfgtfm/ver1.php?email1=casimiro.mantell@uca.es&amp;email2=ismael.sanchez@gm.uca.es&amp;diahora=2021-11-02%2023:20:54&amp;curso=2021/2022&amp;titulacion=GBT"/>
    <hyperlink ref="T35" r:id="rId34" display="http://fcc.uca.es/web/tfgtfm/ver1.php?email1=alberto.arias@uca.es&amp;email2=ismael.cross@uca.es&amp;diahora=2021-11-02%2022:15:52&amp;curso=2021/2022&amp;titulacion=GBT"/>
    <hyperlink ref="T36" r:id="rId35" display="http://fcc.uca.es/web/tfgtfm/ver1.php?email1=casimiro.mantell@uca.es&amp;email2=jezabel.sanchez@uca.es&amp;diahora=2021-11-02%2019:42:19&amp;curso=2021/2022&amp;titulacion=GBT"/>
    <hyperlink ref="T37" r:id="rId36" display="http://fcc.uca.es/web/tfgtfm/ver1.php?email1=casimiro.mantell@uca.es&amp;email2=lourdes.casas@uca.es&amp;diahora=2021-11-02%2019:40:17&amp;curso=2021/2022&amp;titulacion=GBT"/>
    <hyperlink ref="T38" r:id="rId37" display="http://fcc.uca.es/web/tfgtfm/ver1.php?email1=alberto.arias@uca.es&amp;email2=mariaesther.rodriguez@uca.es&amp;diahora=2021-11-02%2018:11:08&amp;curso=2021/2022&amp;titulacion=GBT"/>
    <hyperlink ref="T39" r:id="rId38" display="http://fcc.uca.es/web/tfgtfm/ver1.php?email1=manolo.piniero@uca.es&amp;email2=Rocio.litran@uca.es&amp;diahora=2021-11-02%2013:25:09&amp;curso=2021/2022&amp;titulacion=GBT"/>
    <hyperlink ref="T40" r:id="rId39" display="http://fcc.uca.es/web/tfgtfm/ver1.php?email1=cristina.pinedo@uca.es&amp;email2=javier.moraga@uca.es&amp;diahora=2021-11-02%2012:03:47&amp;curso=2021/2022&amp;titulacion=GBT"/>
    <hyperlink ref="T41" r:id="rId40" display="http://fcc.uca.es/web/tfgtfm/ver1.php?email1=alejandro.merlo@uca.es&amp;email2=laureana.rebordinos@uca.es&amp;diahora=2021-11-02%2011:31:48&amp;curso=2021/2022&amp;titulacion=GBT"/>
    <hyperlink ref="T42" r:id="rId41" display="http://fcc.uca.es/web/tfgtfm/ver1.php?email1=manueljesus.diaz@uca.es&amp;email2=&amp;diahora=2021-11-02%2011:19:09&amp;curso=2021/2022&amp;titulacion=GBT"/>
    <hyperlink ref="T43" r:id="rId42" display="http://fcc.uca.es/web/tfgtfm/ver1.php?email1=mariaesther.rodriguez@uca.es&amp;email2=silvia.portela@uca.es&amp;diahora=2021-11-01%2021:58:52&amp;curso=2021/2022&amp;titulacion=GBT"/>
    <hyperlink ref="T44" r:id="rId43" display="http://fcc.uca.es/web/tfgtfm/ver1.php?email1=ivonne.suarez@uca.es&amp;email2=javier.moraga@uca.es&amp;diahora=2021-11-01%2020:35:46&amp;curso=2021/2022&amp;titulacion=GBT"/>
    <hyperlink ref="T45" r:id="rId44" display="http://fcc.uca.es/web/tfgtfm/ver1.php?email1=ivonne.suarez@uca.es&amp;email2=javier.moraga@uca.es&amp;diahora=2021-11-01%2020:31:34&amp;curso=2021/2022&amp;titulacion=GBT"/>
    <hyperlink ref="T46" r:id="rId45" display="http://fcc.uca.es/web/tfgtfm/ver1.php?email1=silvia.portela@uca.es&amp;email2=laureana.rebordinos@uca.es&amp;diahora=2021-11-01%2017:03:33&amp;curso=2021/2022&amp;titulacion=GBT"/>
    <hyperlink ref="T47" r:id="rId46" display="http://fcc.uca.es/web/tfgtfm/ver1.php?email1=cristina.cejudo@uca.es&amp;email2=lourdes.casas@uca.es&amp;diahora=2021-11-01%2011:35:38&amp;curso=2021/2022&amp;titulacion=GBT"/>
    <hyperlink ref="T48" r:id="rId47" display="http://fcc.uca.es/web/tfgtfm/ver1.php?email1=cristina.cejudo@uca.es&amp;email2=anabelen.diaz@uca.es&amp;diahora=2021-11-01%2011:28:51&amp;curso=2021/2022&amp;titulacion=GBT"/>
    <hyperlink ref="T49" r:id="rId48" display="http://fcc.uca.es/web/tfgtfm/ver1.php?email1=antonio.cala@uca.es&amp;email2=famacias@uca.es&amp;diahora=2021-10-31%2015:26:52&amp;curso=2021/2022&amp;titulacion=GBT"/>
    <hyperlink ref="T50" r:id="rId49" display="http://fcc.uca.es/web/tfgtfm/ver1.php?email1=ismael.cross@uca.es&amp;email2=emiliomanuel.garcia@uca.es&amp;diahora=2021-10-31%2010:41:30&amp;curso=2021/2022&amp;titulacion=GBT"/>
    <hyperlink ref="T51" r:id="rId50" display="http://fcc.uca.es/web/tfgtfm/ver1.php?email1=rocio.litran@uca.es&amp;email2=eduardo.felix@uca.es&amp;diahora=2021-10-31%2009:13:48&amp;curso=2021/2022&amp;titulacion=GBT"/>
    <hyperlink ref="T52" r:id="rId51" display="http://fcc.uca.es/web/tfgtfm/ver1.php?email1=josemanuel.botubol@uca.es&amp;email2=fatima.vela@gm.uca.es&amp;diahora=2021-10-29%2013:50:47&amp;curso=2021/2022&amp;titulacion=GBT"/>
    <hyperlink ref="T53" r:id="rId52" display="http://fcc.uca.es/web/tfgtfm/ver1.php?email1=oscar.bomati@uca.es&amp;email2=eduardo.felix@uca.es&amp;diahora=2021-10-29%2013:01:30&amp;curso=2021/2022&amp;titulacion=GBT"/>
    <hyperlink ref="T54" r:id="rId53" display="http://fcc.uca.es/web/tfgtfm/ver1.php?email1=eduardo.blanco@uca.es&amp;email2=javier.outon@uca.es&amp;diahora=2021-10-29%2010:05:27&amp;curso=2021/2022&amp;titulacion=GBT"/>
    <hyperlink ref="T55" r:id="rId54" display="http://fcc.uca.es/web/tfgtfm/ver1.php?email1=antonio.montes@uca.es&amp;email2=clara.pereyra@uca.es&amp;diahora=2021-10-28%2010:36:50&amp;curso=2021/2022&amp;titulacion=GBT"/>
    <hyperlink ref="T56" r:id="rId55" display="http://fcc.uca.es/web/tfgtfm/ver1.php?email1=gema.cabrera@uca.es&amp;email2=josemanuel.montesdeoca@uca.es&amp;diahora=2021-10-28%2009:40:52&amp;curso=2021/2022&amp;titulacion=GBT"/>
    <hyperlink ref="T57" r:id="rId56" display="http://fcc.uca.es/web/tfgtfm/ver1.php?email1=josemanuel.montesdeoca@uca.es&amp;email2=gema.cabrera@uca.es&amp;diahora=2021-10-27%2023:59:12&amp;curso=2021/2022&amp;titulacion=GBT"/>
    <hyperlink ref="T58" r:id="rId57" display="http://fcc.uca.es/web/tfgtfm/ver1.php?email1=alejandro.centeno@uca.es&amp;email2=laureana.rebordinos@uca.es&amp;diahora=2021-10-27%2017:06:17&amp;curso=2021/2022&amp;titulacion=GBT"/>
    <hyperlink ref="T59" r:id="rId58" display="http://fcc.uca.es/web/tfgtfm/ver1.php?email1=manuel.tenorio@uca.es&amp;email2=juancarlos.galindo@uca.es&amp;diahora=2021-10-26%2016:14:48&amp;curso=2021/2022&amp;titulacion=GBT"/>
    <hyperlink ref="T60" r:id="rId59" display="http://fcc.uca.es/web/tfgtfm/ver1.php?email1=isidro.gonzalez@uca.es&amp;email2=victor.coca@uca.es&amp;diahora=2021-10-25%2014:13:02&amp;curso=2021/2022&amp;titulacion=GBT"/>
    <hyperlink ref="T61" r:id="rId60" display="http://fcc.uca.es/web/tfgtfm/ver1.php?email1=gerardo.fernandez@uca.es&amp;email2=ceferino.carrera@uca.es&amp;diahora=2021-10-22%2012:30:50&amp;curso=2021/2022&amp;titulacion=GBT"/>
  </hyperlink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Provisional</vt:lpstr>
      <vt:lpstr>Worksheet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Mar</cp:lastModifiedBy>
  <cp:revision>6</cp:revision>
  <dcterms:created xsi:type="dcterms:W3CDTF">2022-02-04T09:45:33Z</dcterms:created>
  <dcterms:modified xsi:type="dcterms:W3CDTF">2022-02-22T22:28:00Z</dcterms:modified>
  <dc:language>es-ES</dc:language>
</cp:coreProperties>
</file>